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680" yWindow="700" windowWidth="24560" windowHeight="133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" l="1"/>
  <c r="L9" i="1"/>
  <c r="M9" i="1"/>
  <c r="N9" i="1"/>
  <c r="O9" i="1"/>
  <c r="P9" i="1"/>
  <c r="Q9" i="1"/>
  <c r="R9" i="1"/>
  <c r="T9" i="1"/>
  <c r="S9" i="1"/>
  <c r="K8" i="1"/>
  <c r="L8" i="1"/>
  <c r="M8" i="1"/>
  <c r="N8" i="1"/>
  <c r="O8" i="1"/>
  <c r="P8" i="1"/>
  <c r="Q8" i="1"/>
  <c r="R8" i="1"/>
  <c r="T8" i="1"/>
  <c r="S8" i="1"/>
  <c r="K7" i="1"/>
  <c r="L7" i="1"/>
  <c r="M7" i="1"/>
  <c r="N7" i="1"/>
  <c r="O7" i="1"/>
  <c r="P7" i="1"/>
  <c r="Q7" i="1"/>
  <c r="R7" i="1"/>
  <c r="T7" i="1"/>
  <c r="S7" i="1"/>
  <c r="K6" i="1"/>
  <c r="L6" i="1"/>
  <c r="M6" i="1"/>
  <c r="N6" i="1"/>
  <c r="O6" i="1"/>
  <c r="P6" i="1"/>
  <c r="Q6" i="1"/>
  <c r="R6" i="1"/>
  <c r="T6" i="1"/>
  <c r="S6" i="1"/>
  <c r="K5" i="1"/>
  <c r="L5" i="1"/>
  <c r="M5" i="1"/>
  <c r="N5" i="1"/>
  <c r="O5" i="1"/>
  <c r="P5" i="1"/>
  <c r="Q5" i="1"/>
  <c r="R5" i="1"/>
  <c r="T5" i="1"/>
  <c r="S5" i="1"/>
  <c r="K4" i="1"/>
  <c r="L4" i="1"/>
  <c r="M4" i="1"/>
  <c r="N4" i="1"/>
  <c r="O4" i="1"/>
  <c r="P4" i="1"/>
  <c r="Q4" i="1"/>
  <c r="R4" i="1"/>
  <c r="T4" i="1"/>
  <c r="S4" i="1"/>
  <c r="K3" i="1"/>
  <c r="L3" i="1"/>
  <c r="M3" i="1"/>
  <c r="N3" i="1"/>
  <c r="O3" i="1"/>
  <c r="P3" i="1"/>
  <c r="Q3" i="1"/>
  <c r="R3" i="1"/>
  <c r="T3" i="1"/>
  <c r="S3" i="1"/>
  <c r="K2" i="1"/>
  <c r="L2" i="1"/>
  <c r="M2" i="1"/>
  <c r="N2" i="1"/>
  <c r="O2" i="1"/>
  <c r="P2" i="1"/>
  <c r="Q2" i="1"/>
  <c r="R2" i="1"/>
  <c r="T2" i="1"/>
  <c r="S2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<sst xmlns="http://schemas.openxmlformats.org/spreadsheetml/2006/main" count="19" uniqueCount="19">
  <si>
    <t>Food Category</t>
  </si>
  <si>
    <t>Cereal</t>
  </si>
  <si>
    <t>Meat, Poultry, Fish &amp; Eggs</t>
  </si>
  <si>
    <t>Dairy</t>
  </si>
  <si>
    <t>Fruits &amp; Veg</t>
  </si>
  <si>
    <t>Non Alcoholic</t>
  </si>
  <si>
    <t>Sugar</t>
  </si>
  <si>
    <t>Fats &amp; Oil</t>
  </si>
  <si>
    <t>Alcohol</t>
  </si>
  <si>
    <t>Average</t>
  </si>
  <si>
    <t>$1.00 in '06 = in '13</t>
  </si>
  <si>
    <t>*The overal cumulative rate of inflation since 2006 is approximately 15.5%</t>
  </si>
  <si>
    <t>which is a rate is not specific to the above listed food categories but is a cumulative rate of all consumer price indexes.</t>
  </si>
  <si>
    <t>The annual Information is available through the Bureau of Labor Statistics, Consumer Price Index reports</t>
  </si>
  <si>
    <t>*The Food Category cumulative rate estimates and 06' vs 13' $1.00 value were calculated to the best of our ability.</t>
  </si>
  <si>
    <t xml:space="preserve">They are intentended to be used for reference only and not in the preparation of any official financial documents. </t>
  </si>
  <si>
    <t>Cumulative Rate Estimate</t>
  </si>
  <si>
    <t>www.bls.gov/cpi</t>
  </si>
  <si>
    <t xml:space="preserve">Visit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</si>
</sst>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</numFmts>
  <fonts count="8" x14ac:knownFonts="1">
    <font>
      <sz val="14"/>
      <color theme="1"/>
      <name val="geneva"/>
      <family val="2"/>
    </font>
    <font>
      <sz val="14"/>
      <color theme="1"/>
      <name val="geneva"/>
      <family val="2"/>
    </font>
    <font>
      <b/>
      <sz val="14"/>
      <color theme="1"/>
      <name val="geneva"/>
      <family val="2"/>
    </font>
    <font>
      <u/>
      <sz val="14"/>
      <color theme="10"/>
      <name val="geneva"/>
      <family val="2"/>
    </font>
    <font>
      <u/>
      <sz val="14"/>
      <color theme="11"/>
      <name val="geneva"/>
      <family val="2"/>
    </font>
    <font>
      <b/>
      <i/>
      <u/>
      <sz val="14"/>
      <color theme="1"/>
      <name val="Geneva"/>
    </font>
    <font>
      <b/>
      <sz val="10"/>
      <color theme="1"/>
      <name val="Geneva"/>
    </font>
    <font>
      <sz val="10"/>
      <color theme="1"/>
      <name val="Geneva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165" fontId="0" fillId="0" borderId="0" xfId="1" applyNumberFormat="1" applyFont="1"/>
    <xf numFmtId="0" fontId="2" fillId="0" borderId="0" xfId="0" applyFont="1"/>
    <xf numFmtId="0" fontId="6" fillId="0" borderId="0" xfId="0" applyFont="1"/>
    <xf numFmtId="0" fontId="7" fillId="0" borderId="0" xfId="0" applyFont="1"/>
    <xf numFmtId="43" fontId="0" fillId="0" borderId="0" xfId="1" applyFont="1" applyAlignment="1">
      <alignment horizontal="center"/>
    </xf>
    <xf numFmtId="164" fontId="0" fillId="2" borderId="1" xfId="3" applyNumberFormat="1" applyFont="1" applyFill="1" applyBorder="1"/>
    <xf numFmtId="44" fontId="0" fillId="3" borderId="1" xfId="2" applyFont="1" applyFill="1" applyBorder="1" applyAlignment="1">
      <alignment horizontal="center"/>
    </xf>
    <xf numFmtId="164" fontId="0" fillId="3" borderId="1" xfId="1" applyNumberFormat="1" applyFont="1" applyFill="1" applyBorder="1"/>
    <xf numFmtId="0" fontId="0" fillId="4" borderId="1" xfId="0" applyFill="1" applyBorder="1"/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3" fontId="5" fillId="0" borderId="0" xfId="1" applyFont="1" applyFill="1" applyAlignment="1">
      <alignment horizontal="center" vertical="center" wrapText="1"/>
    </xf>
    <xf numFmtId="0" fontId="3" fillId="0" borderId="0" xfId="38"/>
    <xf numFmtId="0" fontId="6" fillId="0" borderId="0" xfId="0" applyFont="1" applyAlignment="1">
      <alignment horizontal="right"/>
    </xf>
  </cellXfs>
  <cellStyles count="40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/>
    <cellStyle name="Normal" xfId="0" builtinId="0"/>
    <cellStyle name="Percent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ls.gov/cp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E21" sqref="E21"/>
    </sheetView>
  </sheetViews>
  <sheetFormatPr baseColWidth="10" defaultRowHeight="18" x14ac:dyDescent="0"/>
  <cols>
    <col min="1" max="1" width="18.5" bestFit="1" customWidth="1"/>
    <col min="2" max="10" width="6.5" customWidth="1"/>
    <col min="11" max="18" width="6.296875" hidden="1" customWidth="1"/>
    <col min="19" max="19" width="10.296875" style="1" customWidth="1"/>
    <col min="20" max="20" width="15.69921875" style="6" customWidth="1"/>
  </cols>
  <sheetData>
    <row r="1" spans="1:20" s="12" customFormat="1" ht="42" customHeight="1">
      <c r="A1" s="11" t="s">
        <v>0</v>
      </c>
      <c r="B1" s="11">
        <v>2013</v>
      </c>
      <c r="C1" s="11">
        <v>2012</v>
      </c>
      <c r="D1" s="11">
        <v>2011</v>
      </c>
      <c r="E1" s="11">
        <v>2010</v>
      </c>
      <c r="F1" s="11">
        <v>2009</v>
      </c>
      <c r="G1" s="11">
        <v>2008</v>
      </c>
      <c r="H1" s="11">
        <v>2007</v>
      </c>
      <c r="I1" s="11">
        <v>2006</v>
      </c>
      <c r="J1" s="11" t="s">
        <v>9</v>
      </c>
      <c r="K1" s="11">
        <v>2006</v>
      </c>
      <c r="L1" s="11">
        <v>2007</v>
      </c>
      <c r="M1" s="11">
        <v>2008</v>
      </c>
      <c r="N1" s="11">
        <v>2009</v>
      </c>
      <c r="O1" s="11">
        <v>2010</v>
      </c>
      <c r="P1" s="11">
        <v>2011</v>
      </c>
      <c r="Q1" s="11">
        <v>2012</v>
      </c>
      <c r="R1" s="11">
        <v>2013</v>
      </c>
      <c r="S1" s="13" t="s">
        <v>16</v>
      </c>
      <c r="T1" s="13" t="s">
        <v>10</v>
      </c>
    </row>
    <row r="2" spans="1:20">
      <c r="A2" s="10" t="s">
        <v>1</v>
      </c>
      <c r="B2" s="7">
        <v>8.9999999999999993E-3</v>
      </c>
      <c r="C2" s="7">
        <v>5.2999999999999999E-2</v>
      </c>
      <c r="D2" s="7">
        <v>3.9E-2</v>
      </c>
      <c r="E2" s="7">
        <v>-8.0000000000000002E-3</v>
      </c>
      <c r="F2" s="7">
        <v>3.2000000000000001E-2</v>
      </c>
      <c r="G2" s="7">
        <v>0.10199999999999999</v>
      </c>
      <c r="H2" s="7">
        <v>4.3999999999999997E-2</v>
      </c>
      <c r="I2" s="7">
        <v>1.7999999999999999E-2</v>
      </c>
      <c r="J2" s="7">
        <f>AVERAGE(B2:I2)</f>
        <v>3.6124999999999997E-2</v>
      </c>
      <c r="K2" s="2">
        <f>1*I2+1</f>
        <v>1.018</v>
      </c>
      <c r="L2" s="2">
        <f>K2*H2+K2</f>
        <v>1.062792</v>
      </c>
      <c r="M2" s="2">
        <f>L2*G2+L2</f>
        <v>1.1711967839999999</v>
      </c>
      <c r="N2" s="2">
        <f>M2*F2+M2</f>
        <v>1.208675081088</v>
      </c>
      <c r="O2" s="2">
        <f>N2*E2+N2</f>
        <v>1.1990056804392961</v>
      </c>
      <c r="P2" s="2">
        <f>O2*D2+O2</f>
        <v>1.2457669019764286</v>
      </c>
      <c r="Q2" s="2">
        <f>P2*C2+P2</f>
        <v>1.3117925477811794</v>
      </c>
      <c r="R2" s="2">
        <f>Q2*B2+Q2</f>
        <v>1.3235986807112099</v>
      </c>
      <c r="S2" s="9">
        <f t="shared" ref="S2:S9" si="0">T2-1</f>
        <v>0.3235986807112099</v>
      </c>
      <c r="T2" s="8">
        <f t="shared" ref="T2:T9" si="1">R2</f>
        <v>1.3235986807112099</v>
      </c>
    </row>
    <row r="3" spans="1:20">
      <c r="A3" s="10" t="s">
        <v>2</v>
      </c>
      <c r="B3" s="7">
        <v>1.9E-2</v>
      </c>
      <c r="C3" s="7">
        <v>7.1999999999999995E-2</v>
      </c>
      <c r="D3" s="7">
        <v>7.3999999999999996E-2</v>
      </c>
      <c r="E3" s="7">
        <v>1.9E-2</v>
      </c>
      <c r="F3" s="7">
        <v>-4.0000000000000001E-3</v>
      </c>
      <c r="G3" s="7">
        <v>4.5999999999999999E-2</v>
      </c>
      <c r="H3" s="7">
        <v>4.8000000000000001E-2</v>
      </c>
      <c r="I3" s="7">
        <v>0.01</v>
      </c>
      <c r="J3" s="7">
        <f t="shared" ref="J3:J9" si="2">AVERAGE(B3:I3)</f>
        <v>3.5499999999999997E-2</v>
      </c>
      <c r="K3" s="2">
        <f t="shared" ref="K3:K9" si="3">1*I3+1</f>
        <v>1.01</v>
      </c>
      <c r="L3" s="2">
        <f t="shared" ref="L3:L9" si="4">K3*H3+K3</f>
        <v>1.0584800000000001</v>
      </c>
      <c r="M3" s="2">
        <f t="shared" ref="M3:M9" si="5">L3*G3+L3</f>
        <v>1.1071700800000002</v>
      </c>
      <c r="N3" s="2">
        <f t="shared" ref="N3:N9" si="6">M3*F3+M3</f>
        <v>1.1027413996800002</v>
      </c>
      <c r="O3" s="2">
        <f t="shared" ref="O3:O9" si="7">N3*E3+N3</f>
        <v>1.1236934862739201</v>
      </c>
      <c r="P3" s="2">
        <f t="shared" ref="P3:P9" si="8">O3*D3+O3</f>
        <v>1.2068468042581901</v>
      </c>
      <c r="Q3" s="2">
        <f t="shared" ref="Q3:Q9" si="9">P3*C3+P3</f>
        <v>1.2937397741647798</v>
      </c>
      <c r="R3" s="2">
        <f t="shared" ref="R3:R9" si="10">Q3*B3+Q3</f>
        <v>1.3183208298739106</v>
      </c>
      <c r="S3" s="9">
        <f t="shared" si="0"/>
        <v>0.31832082987391064</v>
      </c>
      <c r="T3" s="8">
        <f t="shared" si="1"/>
        <v>1.3183208298739106</v>
      </c>
    </row>
    <row r="4" spans="1:20">
      <c r="A4" s="10" t="s">
        <v>3</v>
      </c>
      <c r="B4" s="7">
        <v>1E-3</v>
      </c>
      <c r="C4" s="7">
        <v>0.09</v>
      </c>
      <c r="D4" s="7">
        <v>6.8000000000000005E-2</v>
      </c>
      <c r="E4" s="7">
        <v>1.0999999999999999E-2</v>
      </c>
      <c r="F4" s="7">
        <v>-6.4000000000000001E-2</v>
      </c>
      <c r="G4" s="7">
        <v>0.08</v>
      </c>
      <c r="H4" s="7">
        <v>7.3999999999999996E-2</v>
      </c>
      <c r="I4" s="7">
        <v>-5.0000000000000001E-3</v>
      </c>
      <c r="J4" s="7">
        <f t="shared" si="2"/>
        <v>3.1875000000000001E-2</v>
      </c>
      <c r="K4" s="2">
        <f t="shared" si="3"/>
        <v>0.995</v>
      </c>
      <c r="L4" s="2">
        <f t="shared" si="4"/>
        <v>1.06863</v>
      </c>
      <c r="M4" s="2">
        <f t="shared" si="5"/>
        <v>1.1541204</v>
      </c>
      <c r="N4" s="2">
        <f t="shared" si="6"/>
        <v>1.0802566944000001</v>
      </c>
      <c r="O4" s="2">
        <f t="shared" si="7"/>
        <v>1.0921395180384001</v>
      </c>
      <c r="P4" s="2">
        <f t="shared" si="8"/>
        <v>1.1664050052650115</v>
      </c>
      <c r="Q4" s="2">
        <f t="shared" si="9"/>
        <v>1.2713814557388625</v>
      </c>
      <c r="R4" s="2">
        <f t="shared" si="10"/>
        <v>1.2726528371946013</v>
      </c>
      <c r="S4" s="9">
        <f t="shared" si="0"/>
        <v>0.27265283719460132</v>
      </c>
      <c r="T4" s="8">
        <f t="shared" si="1"/>
        <v>1.2726528371946013</v>
      </c>
    </row>
    <row r="5" spans="1:20">
      <c r="A5" s="10" t="s">
        <v>4</v>
      </c>
      <c r="B5" s="7">
        <v>2.1000000000000001E-2</v>
      </c>
      <c r="C5" s="7">
        <v>-1E-3</v>
      </c>
      <c r="D5" s="7">
        <v>4.1000000000000002E-2</v>
      </c>
      <c r="E5" s="7">
        <v>2E-3</v>
      </c>
      <c r="F5" s="7">
        <v>-2.1000000000000001E-2</v>
      </c>
      <c r="G5" s="7">
        <v>6.3E-2</v>
      </c>
      <c r="H5" s="7">
        <v>3.7999999999999999E-2</v>
      </c>
      <c r="I5" s="7">
        <v>4.8000000000000001E-2</v>
      </c>
      <c r="J5" s="7">
        <f t="shared" si="2"/>
        <v>2.3875E-2</v>
      </c>
      <c r="K5" s="2">
        <f t="shared" si="3"/>
        <v>1.048</v>
      </c>
      <c r="L5" s="2">
        <f t="shared" si="4"/>
        <v>1.0878240000000001</v>
      </c>
      <c r="M5" s="2">
        <f t="shared" si="5"/>
        <v>1.1563569120000001</v>
      </c>
      <c r="N5" s="2">
        <f t="shared" si="6"/>
        <v>1.1320734168480002</v>
      </c>
      <c r="O5" s="2">
        <f t="shared" si="7"/>
        <v>1.1343375636816961</v>
      </c>
      <c r="P5" s="2">
        <f t="shared" si="8"/>
        <v>1.1808454037926457</v>
      </c>
      <c r="Q5" s="2">
        <f t="shared" si="9"/>
        <v>1.179664558388853</v>
      </c>
      <c r="R5" s="2">
        <f t="shared" si="10"/>
        <v>1.204437514115019</v>
      </c>
      <c r="S5" s="9">
        <f t="shared" si="0"/>
        <v>0.20443751411501898</v>
      </c>
      <c r="T5" s="8">
        <f t="shared" si="1"/>
        <v>1.204437514115019</v>
      </c>
    </row>
    <row r="6" spans="1:20">
      <c r="A6" s="10" t="s">
        <v>5</v>
      </c>
      <c r="B6" s="7">
        <v>-0.01</v>
      </c>
      <c r="C6" s="7">
        <v>3.9E-2</v>
      </c>
      <c r="D6" s="7">
        <v>3.2000000000000001E-2</v>
      </c>
      <c r="E6" s="7">
        <v>-8.9999999999999993E-3</v>
      </c>
      <c r="F6" s="7">
        <v>1.9E-2</v>
      </c>
      <c r="G6" s="7">
        <v>4.2999999999999997E-2</v>
      </c>
      <c r="H6" s="7">
        <v>4.1000000000000002E-2</v>
      </c>
      <c r="I6" s="7">
        <v>2.1000000000000001E-2</v>
      </c>
      <c r="J6" s="7">
        <f t="shared" si="2"/>
        <v>2.1999999999999999E-2</v>
      </c>
      <c r="K6" s="2">
        <f t="shared" si="3"/>
        <v>1.0209999999999999</v>
      </c>
      <c r="L6" s="2">
        <f t="shared" si="4"/>
        <v>1.0628609999999998</v>
      </c>
      <c r="M6" s="2">
        <f t="shared" si="5"/>
        <v>1.1085640229999998</v>
      </c>
      <c r="N6" s="2">
        <f t="shared" si="6"/>
        <v>1.1296267394369999</v>
      </c>
      <c r="O6" s="2">
        <f t="shared" si="7"/>
        <v>1.1194600987820669</v>
      </c>
      <c r="P6" s="2">
        <f t="shared" si="8"/>
        <v>1.1552828219430931</v>
      </c>
      <c r="Q6" s="2">
        <f t="shared" si="9"/>
        <v>1.2003388519988736</v>
      </c>
      <c r="R6" s="2">
        <f t="shared" si="10"/>
        <v>1.1883354634788847</v>
      </c>
      <c r="S6" s="9">
        <f t="shared" si="0"/>
        <v>0.18833546347888475</v>
      </c>
      <c r="T6" s="8">
        <f t="shared" si="1"/>
        <v>1.1883354634788847</v>
      </c>
    </row>
    <row r="7" spans="1:20">
      <c r="A7" s="10" t="s">
        <v>6</v>
      </c>
      <c r="B7" s="7">
        <v>-1.6E-2</v>
      </c>
      <c r="C7" s="7">
        <v>5.5E-2</v>
      </c>
      <c r="D7" s="7">
        <v>3.3000000000000002E-2</v>
      </c>
      <c r="E7" s="7">
        <v>2.1999999999999999E-2</v>
      </c>
      <c r="F7" s="7">
        <v>5.6000000000000001E-2</v>
      </c>
      <c r="G7" s="7">
        <v>5.5E-2</v>
      </c>
      <c r="H7" s="7">
        <v>3.1E-2</v>
      </c>
      <c r="I7" s="7">
        <v>3.7999999999999999E-2</v>
      </c>
      <c r="J7" s="7">
        <f t="shared" si="2"/>
        <v>3.4249999999999996E-2</v>
      </c>
      <c r="K7" s="2">
        <f t="shared" si="3"/>
        <v>1.038</v>
      </c>
      <c r="L7" s="2">
        <f t="shared" si="4"/>
        <v>1.0701780000000001</v>
      </c>
      <c r="M7" s="2">
        <f t="shared" si="5"/>
        <v>1.1290377900000002</v>
      </c>
      <c r="N7" s="2">
        <f t="shared" si="6"/>
        <v>1.1922639062400002</v>
      </c>
      <c r="O7" s="2">
        <f t="shared" si="7"/>
        <v>1.2184937121772803</v>
      </c>
      <c r="P7" s="2">
        <f t="shared" si="8"/>
        <v>1.2587040046791305</v>
      </c>
      <c r="Q7" s="2">
        <f t="shared" si="9"/>
        <v>1.3279327249364827</v>
      </c>
      <c r="R7" s="2">
        <f t="shared" si="10"/>
        <v>1.3066858013374989</v>
      </c>
      <c r="S7" s="9">
        <f t="shared" si="0"/>
        <v>0.3066858013374989</v>
      </c>
      <c r="T7" s="8">
        <f t="shared" si="1"/>
        <v>1.3066858013374989</v>
      </c>
    </row>
    <row r="8" spans="1:20">
      <c r="A8" s="10" t="s">
        <v>7</v>
      </c>
      <c r="B8" s="7">
        <v>-1.4E-2</v>
      </c>
      <c r="C8" s="7">
        <v>0.127</v>
      </c>
      <c r="D8" s="7">
        <v>9.2999999999999999E-2</v>
      </c>
      <c r="E8" s="7">
        <v>-3.0000000000000001E-3</v>
      </c>
      <c r="F8" s="7">
        <v>2.3E-2</v>
      </c>
      <c r="G8" s="7">
        <v>0.13800000000000001</v>
      </c>
      <c r="H8" s="7">
        <v>2.9000000000000001E-2</v>
      </c>
      <c r="I8" s="7">
        <v>2E-3</v>
      </c>
      <c r="J8" s="7">
        <f t="shared" si="2"/>
        <v>4.9375000000000002E-2</v>
      </c>
      <c r="K8" s="2">
        <f t="shared" si="3"/>
        <v>1.002</v>
      </c>
      <c r="L8" s="2">
        <f t="shared" si="4"/>
        <v>1.031058</v>
      </c>
      <c r="M8" s="2">
        <f t="shared" si="5"/>
        <v>1.1733440040000001</v>
      </c>
      <c r="N8" s="2">
        <f t="shared" si="6"/>
        <v>1.2003309160920002</v>
      </c>
      <c r="O8" s="2">
        <f t="shared" si="7"/>
        <v>1.1967299233437241</v>
      </c>
      <c r="P8" s="2">
        <f t="shared" si="8"/>
        <v>1.3080258062146903</v>
      </c>
      <c r="Q8" s="2">
        <f t="shared" si="9"/>
        <v>1.474145083603956</v>
      </c>
      <c r="R8" s="2">
        <f t="shared" si="10"/>
        <v>1.4535070524335005</v>
      </c>
      <c r="S8" s="9">
        <f t="shared" si="0"/>
        <v>0.45350705243350053</v>
      </c>
      <c r="T8" s="8">
        <f t="shared" si="1"/>
        <v>1.4535070524335005</v>
      </c>
    </row>
    <row r="9" spans="1:20">
      <c r="A9" s="10" t="s">
        <v>8</v>
      </c>
      <c r="B9" s="7">
        <v>1.6E-2</v>
      </c>
      <c r="C9" s="7">
        <v>2.1000000000000001E-2</v>
      </c>
      <c r="D9" s="7">
        <v>1.4999999999999999E-2</v>
      </c>
      <c r="E9" s="7">
        <v>1.2E-2</v>
      </c>
      <c r="F9" s="7">
        <v>2.9000000000000001E-2</v>
      </c>
      <c r="G9" s="7">
        <v>3.5999999999999997E-2</v>
      </c>
      <c r="H9" s="7">
        <v>3.2000000000000001E-2</v>
      </c>
      <c r="I9" s="7">
        <v>2.5000000000000001E-2</v>
      </c>
      <c r="J9" s="7">
        <f t="shared" si="2"/>
        <v>2.325E-2</v>
      </c>
      <c r="K9" s="2">
        <f t="shared" si="3"/>
        <v>1.0249999999999999</v>
      </c>
      <c r="L9" s="2">
        <f t="shared" si="4"/>
        <v>1.0577999999999999</v>
      </c>
      <c r="M9" s="2">
        <f t="shared" si="5"/>
        <v>1.0958807999999998</v>
      </c>
      <c r="N9" s="2">
        <f t="shared" si="6"/>
        <v>1.1276613431999998</v>
      </c>
      <c r="O9" s="2">
        <f t="shared" si="7"/>
        <v>1.1411932793183999</v>
      </c>
      <c r="P9" s="2">
        <f t="shared" si="8"/>
        <v>1.1583111785081759</v>
      </c>
      <c r="Q9" s="2">
        <f t="shared" si="9"/>
        <v>1.1826357132568477</v>
      </c>
      <c r="R9" s="2">
        <f t="shared" si="10"/>
        <v>1.2015578846689572</v>
      </c>
      <c r="S9" s="9">
        <f t="shared" si="0"/>
        <v>0.20155788466895719</v>
      </c>
      <c r="T9" s="8">
        <f t="shared" si="1"/>
        <v>1.2015578846689572</v>
      </c>
    </row>
    <row r="10" spans="1:20">
      <c r="C10" s="3"/>
      <c r="D10" s="3"/>
      <c r="E10" s="3"/>
      <c r="F10" s="3"/>
      <c r="G10" s="3"/>
      <c r="H10" s="3"/>
      <c r="I10" s="3"/>
    </row>
    <row r="11" spans="1:20">
      <c r="B11" s="3" t="s">
        <v>11</v>
      </c>
    </row>
    <row r="12" spans="1:20">
      <c r="B12" s="3" t="s">
        <v>12</v>
      </c>
    </row>
    <row r="13" spans="1:20">
      <c r="B13" s="3"/>
    </row>
    <row r="14" spans="1:20">
      <c r="B14" s="3" t="s">
        <v>14</v>
      </c>
    </row>
    <row r="15" spans="1:20">
      <c r="B15" s="3" t="s">
        <v>15</v>
      </c>
      <c r="C15" s="5"/>
      <c r="D15" s="5"/>
      <c r="E15" s="5"/>
      <c r="F15" s="5"/>
      <c r="G15" s="5"/>
      <c r="H15" s="5"/>
      <c r="I15" s="5"/>
      <c r="J15" s="5"/>
    </row>
    <row r="17" spans="2:3">
      <c r="B17" s="4" t="s">
        <v>13</v>
      </c>
    </row>
    <row r="18" spans="2:3">
      <c r="B18" s="15" t="s">
        <v>18</v>
      </c>
      <c r="C18" s="14" t="s">
        <v>17</v>
      </c>
    </row>
  </sheetData>
  <hyperlinks>
    <hyperlink ref="C18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S. Sherman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 Lindholm</dc:creator>
  <cp:lastModifiedBy>Bryce Lindholm</cp:lastModifiedBy>
  <dcterms:created xsi:type="dcterms:W3CDTF">2013-06-24T23:41:00Z</dcterms:created>
  <dcterms:modified xsi:type="dcterms:W3CDTF">2013-06-25T00:44:58Z</dcterms:modified>
</cp:coreProperties>
</file>