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0" yWindow="0" windowWidth="37780" windowHeight="28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6" i="1" l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43" i="1"/>
  <c r="O35" i="1"/>
  <c r="O36" i="1"/>
  <c r="O37" i="1"/>
  <c r="O38" i="1"/>
  <c r="O39" i="1"/>
  <c r="O40" i="1"/>
  <c r="O34" i="1"/>
  <c r="O22" i="1"/>
  <c r="O23" i="1"/>
  <c r="O24" i="1"/>
  <c r="O25" i="1"/>
  <c r="O26" i="1"/>
  <c r="O27" i="1"/>
  <c r="O28" i="1"/>
  <c r="O29" i="1"/>
  <c r="O30" i="1"/>
  <c r="O31" i="1"/>
  <c r="O32" i="1"/>
  <c r="O2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5" i="1"/>
  <c r="G75" i="1"/>
  <c r="G76" i="1"/>
  <c r="G77" i="1"/>
  <c r="G78" i="1"/>
  <c r="G79" i="1"/>
  <c r="G80" i="1"/>
  <c r="G81" i="1"/>
  <c r="G82" i="1"/>
  <c r="G83" i="1"/>
  <c r="G84" i="1"/>
  <c r="G85" i="1"/>
  <c r="G74" i="1"/>
  <c r="G60" i="1"/>
  <c r="G61" i="1"/>
  <c r="G62" i="1"/>
  <c r="G63" i="1"/>
  <c r="G64" i="1"/>
  <c r="G65" i="1"/>
  <c r="G66" i="1"/>
  <c r="G67" i="1"/>
  <c r="G68" i="1"/>
  <c r="G69" i="1"/>
  <c r="G70" i="1"/>
  <c r="G71" i="1"/>
  <c r="G59" i="1"/>
  <c r="G46" i="1"/>
  <c r="G47" i="1"/>
  <c r="G48" i="1"/>
  <c r="G49" i="1"/>
  <c r="G50" i="1"/>
  <c r="G51" i="1"/>
  <c r="G52" i="1"/>
  <c r="G53" i="1"/>
  <c r="G54" i="1"/>
  <c r="G55" i="1"/>
  <c r="G56" i="1"/>
  <c r="G4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5" i="1"/>
  <c r="N86" i="1"/>
  <c r="N8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2" i="1"/>
  <c r="F83" i="1"/>
  <c r="F84" i="1"/>
  <c r="F85" i="1"/>
  <c r="F88" i="1"/>
  <c r="F89" i="1"/>
  <c r="F90" i="1"/>
  <c r="F91" i="1"/>
  <c r="F92" i="1"/>
  <c r="F93" i="1"/>
  <c r="F5" i="1"/>
</calcChain>
</file>

<file path=xl/sharedStrings.xml><?xml version="1.0" encoding="utf-8"?>
<sst xmlns="http://schemas.openxmlformats.org/spreadsheetml/2006/main" count="259" uniqueCount="174">
  <si>
    <t>Market Updates</t>
  </si>
  <si>
    <t xml:space="preserve">Price </t>
  </si>
  <si>
    <t xml:space="preserve">Last Week </t>
  </si>
  <si>
    <t xml:space="preserve">Difference </t>
  </si>
  <si>
    <t>Variance</t>
  </si>
  <si>
    <t xml:space="preserve">Beef and Veal  </t>
  </si>
  <si>
    <t xml:space="preserve">Dairy  </t>
  </si>
  <si>
    <t xml:space="preserve">Pork  </t>
  </si>
  <si>
    <t xml:space="preserve">Chicken </t>
  </si>
  <si>
    <t xml:space="preserve">Fresh Fish and Seafood  </t>
  </si>
  <si>
    <t xml:space="preserve">Fresh Fruits and Veg.  </t>
  </si>
  <si>
    <t>SEAFOOD</t>
  </si>
  <si>
    <t>PORK</t>
  </si>
  <si>
    <t>RETAIL</t>
  </si>
  <si>
    <t>POULTRY</t>
  </si>
  <si>
    <t>BEFF</t>
  </si>
  <si>
    <t>DAIRY</t>
  </si>
  <si>
    <t>PRODUCE</t>
  </si>
  <si>
    <t>VEGETABLES</t>
  </si>
  <si>
    <t>-</t>
  </si>
  <si>
    <t xml:space="preserve">Limes (150 ct.) </t>
  </si>
  <si>
    <t xml:space="preserve">Lemons (95 ct.) </t>
  </si>
  <si>
    <t xml:space="preserve">Lemons (200 ct.) </t>
  </si>
  <si>
    <t>Honeydew (6 ct.)</t>
  </si>
  <si>
    <t xml:space="preserve">Cantaloupe (15 ct.) </t>
  </si>
  <si>
    <t>Blueberries (12 count)</t>
  </si>
  <si>
    <t xml:space="preserve">Strwbrries (12 pnts.) </t>
  </si>
  <si>
    <t xml:space="preserve">Avocds (Hass 48 ct.) </t>
  </si>
  <si>
    <t xml:space="preserve">Bananas (40 lb.)- Term. </t>
  </si>
  <si>
    <t>Pineapple (7 ct.)- Term.</t>
  </si>
  <si>
    <t>Idaho Potato (60 ct., 50 lb.)</t>
  </si>
  <si>
    <t>Idaho Potato (70 ct., 50 lb.)</t>
  </si>
  <si>
    <t>Idaho Potato (70 ct.)-Term.</t>
  </si>
  <si>
    <t>Idaho Potato (90 ct., 50 lb.)</t>
  </si>
  <si>
    <t>Idaho Pot. # 2 (6 oz., 100 lb.)</t>
  </si>
  <si>
    <t>Processing Potato (cwt.)</t>
  </si>
  <si>
    <t xml:space="preserve">Yellow Onions (50 lb.) </t>
  </si>
  <si>
    <t>Yell Onions (50 lb.)-Term.</t>
  </si>
  <si>
    <t xml:space="preserve">Red Onions (25 lb.)- Term. </t>
  </si>
  <si>
    <t xml:space="preserve">White Onions (50 lb.)- Term. </t>
  </si>
  <si>
    <t>Tomatoes (large- case)</t>
  </si>
  <si>
    <t>Tomatoes (5x6-25 lb.)-Term</t>
  </si>
  <si>
    <t>Tomatoes (4x5 vine ripe)</t>
  </si>
  <si>
    <t>Roma Tomatoes (large- case)</t>
  </si>
  <si>
    <t>Roma Tomatoes (xlarge-cs)</t>
  </si>
  <si>
    <t xml:space="preserve">Green Peppers (large- case) </t>
  </si>
  <si>
    <t>Red Peppers (large 15lb. cs.)</t>
  </si>
  <si>
    <t>Iceberg Lettuce (24 count)</t>
  </si>
  <si>
    <t>Iceberg Lettuce (24)-Term.</t>
  </si>
  <si>
    <t>Leaf Lettuce (24 count)</t>
  </si>
  <si>
    <t>Romaine Lettuce (24 cnt.)</t>
  </si>
  <si>
    <t>Mesculin Mix (3 lb.)-Term.</t>
  </si>
  <si>
    <t xml:space="preserve">Broccoli (14 ct.) </t>
  </si>
  <si>
    <t>Squash (1/2 bushel)</t>
  </si>
  <si>
    <t>Zucchini (1/2 bushel)</t>
  </si>
  <si>
    <t>Green Beans (bushel)</t>
  </si>
  <si>
    <t>Spinach, Flat 24’s</t>
  </si>
  <si>
    <t>Mushrms (10 lb, lg.)-Term.</t>
  </si>
  <si>
    <t>Cucumbers (bushel)</t>
  </si>
  <si>
    <t>Pickles (200-300 ct.)- Term.</t>
  </si>
  <si>
    <t>Asparagus (small)</t>
  </si>
  <si>
    <t xml:space="preserve">Live Cattle  </t>
  </si>
  <si>
    <t>Feeder Cattle Index (CME)</t>
  </si>
  <si>
    <t xml:space="preserve">Ground Beef 81/19 </t>
  </si>
  <si>
    <t xml:space="preserve">Ground Chuck </t>
  </si>
  <si>
    <t>109e Export Rib (choice)</t>
  </si>
  <si>
    <t>109e Export Rib (prime)</t>
  </si>
  <si>
    <t xml:space="preserve">112a Ribeye (choice) </t>
  </si>
  <si>
    <t>112a Ribeye (prime)</t>
  </si>
  <si>
    <t>116 Chuck (select)</t>
  </si>
  <si>
    <t>116 Chuck (choice)</t>
  </si>
  <si>
    <t>116b Chuck Tdnr (choice)</t>
  </si>
  <si>
    <t>120 Brisket (choice)</t>
  </si>
  <si>
    <t>121c Outside Skirt (ch/sel)</t>
  </si>
  <si>
    <t>121d Inside Skirt (ch/sel)</t>
  </si>
  <si>
    <t xml:space="preserve">167a Knckle, Trm. (ch.) </t>
  </si>
  <si>
    <t xml:space="preserve">168 Inside Round (ch.) </t>
  </si>
  <si>
    <t>174 Short Loin (ch. 0x1)</t>
  </si>
  <si>
    <t>174 Short Loin (prime)</t>
  </si>
  <si>
    <t xml:space="preserve">180 1x1 Strp (choice) </t>
  </si>
  <si>
    <t>180 1x1 Strp (prime)</t>
  </si>
  <si>
    <t>180 0x1 Strp (choice)</t>
  </si>
  <si>
    <t>184 Top Butt, bnls (ch.)</t>
  </si>
  <si>
    <t>184 Top Butt, bnls (prime)</t>
  </si>
  <si>
    <t>185a Sirloin Flap (choice)</t>
  </si>
  <si>
    <t>185c Loin, Tri-Tip (choice)</t>
  </si>
  <si>
    <t xml:space="preserve">189a Tender (select) </t>
  </si>
  <si>
    <t xml:space="preserve">189a Tender (choice) </t>
  </si>
  <si>
    <t>189a Tender (prime)</t>
  </si>
  <si>
    <t>193 Flank Steak (choice)</t>
  </si>
  <si>
    <t xml:space="preserve">50% Trimmings </t>
  </si>
  <si>
    <t xml:space="preserve">65% Trimmings </t>
  </si>
  <si>
    <t xml:space="preserve">75% Trimmings </t>
  </si>
  <si>
    <t xml:space="preserve">85% Trimmings </t>
  </si>
  <si>
    <t xml:space="preserve">90% Trimmings </t>
  </si>
  <si>
    <t xml:space="preserve">90% Imported Beef (frz.) </t>
  </si>
  <si>
    <t>95% Imported Beef (frz.)</t>
  </si>
  <si>
    <t xml:space="preserve">Veal Rack (Hotel 7 rib) </t>
  </si>
  <si>
    <t xml:space="preserve">Veal Top Rnd. (cp. off) </t>
  </si>
  <si>
    <t xml:space="preserve">Salmon (wh. Atl., 10-12 lb.) </t>
  </si>
  <si>
    <t>Catfish Filets</t>
  </si>
  <si>
    <t xml:space="preserve">Trout (drn. 8-14 oz.) </t>
  </si>
  <si>
    <t>Shrimp (16/20), Frz</t>
  </si>
  <si>
    <t>Shrimp (61/70), Frz.</t>
  </si>
  <si>
    <t>Shrimp, Tiger (26/30), Frz.</t>
  </si>
  <si>
    <t>Snow Crab, Legs 5-8 oz, Frz</t>
  </si>
  <si>
    <t>Snow Crab, Legs 8 oz/ up, Fz</t>
  </si>
  <si>
    <t>Cod Tails, 3-7 oz., Frz.</t>
  </si>
  <si>
    <t>Cod Loins, 3-12 oz., Frz</t>
  </si>
  <si>
    <t>Salmon Portions, 4-8 oz, Frz</t>
  </si>
  <si>
    <t>Pollock, Alaska, Deep Skin</t>
  </si>
  <si>
    <t xml:space="preserve">Live Hogs </t>
  </si>
  <si>
    <t xml:space="preserve">Belly (bacon) </t>
  </si>
  <si>
    <t xml:space="preserve">Sparerib (4.25 lb. &amp; down) </t>
  </si>
  <si>
    <t>Ham (20-23 lb.)</t>
  </si>
  <si>
    <t xml:space="preserve">Ham (23-27 lb.) </t>
  </si>
  <si>
    <t>Loin (bone-in)</t>
  </si>
  <si>
    <t>Bbybck Rib (1.75 lb. &amp; up)</t>
  </si>
  <si>
    <t>Tenderloin (1.25 lb.)</t>
  </si>
  <si>
    <t>Boston Butt, untrmd. (4-8 lb.)</t>
  </si>
  <si>
    <t>Picnic, untrmd.</t>
  </si>
  <si>
    <t>SS Picnic, smoker trm. bx.</t>
  </si>
  <si>
    <t>42% Trimmings</t>
  </si>
  <si>
    <t>72% Trimmings</t>
  </si>
  <si>
    <t>Corn, Fcy whl kern- can 6/10</t>
  </si>
  <si>
    <t>Green Beans Fcy- can 6/10</t>
  </si>
  <si>
    <t>Green Peas, Fcy- can 6/10</t>
  </si>
  <si>
    <t>Corn, Cob- froz 96 ct.</t>
  </si>
  <si>
    <t>Corn, Kernel- froz 12/2.5#</t>
  </si>
  <si>
    <t>Green Beans Cut- froz 12/2#</t>
  </si>
  <si>
    <t>Green Peas- froz 12/2.5#</t>
  </si>
  <si>
    <t>Potatoes, FF Fncy- froz 6/5#</t>
  </si>
  <si>
    <t xml:space="preserve">Whole Peeled, Standard </t>
  </si>
  <si>
    <t xml:space="preserve">Diced, Fancy </t>
  </si>
  <si>
    <t xml:space="preserve">Ketchup, 33% </t>
  </si>
  <si>
    <t>Tomato Paste- Industrial (lb.)</t>
  </si>
  <si>
    <t xml:space="preserve">Cheese Barrels (CME) </t>
  </si>
  <si>
    <t xml:space="preserve">Cheese Blocks (CME) </t>
  </si>
  <si>
    <t xml:space="preserve">American Cheese </t>
  </si>
  <si>
    <t xml:space="preserve">Cheddar Cheese (40 lb.) </t>
  </si>
  <si>
    <t>Mozzarella  Cheese</t>
  </si>
  <si>
    <t>Provolone Cheese</t>
  </si>
  <si>
    <t>Parmesan Cheese</t>
  </si>
  <si>
    <t>Butter (CME)</t>
  </si>
  <si>
    <t xml:space="preserve">Nonfat Dry Milk </t>
  </si>
  <si>
    <t>Whey, Dry</t>
  </si>
  <si>
    <t xml:space="preserve">Class 1 Base  </t>
  </si>
  <si>
    <t>Class II Cream, heavy</t>
  </si>
  <si>
    <t xml:space="preserve">Class III Milk (CME) </t>
  </si>
  <si>
    <t>Class IV Milk (CME)</t>
  </si>
  <si>
    <t>Whole Birds (2.5-3 lb.-GA)</t>
  </si>
  <si>
    <t>Whole Birds (LA)</t>
  </si>
  <si>
    <t>Wings (whole)</t>
  </si>
  <si>
    <t>Wings (jumbo, cut)</t>
  </si>
  <si>
    <t xml:space="preserve">Breast, Bone In </t>
  </si>
  <si>
    <t xml:space="preserve">Breast, Bnless Skinless </t>
  </si>
  <si>
    <t>Tenderloin (random)</t>
  </si>
  <si>
    <t>Tenderloin (sized)</t>
  </si>
  <si>
    <t xml:space="preserve">Legs (whole) </t>
  </si>
  <si>
    <t xml:space="preserve">Leg Quarters </t>
  </si>
  <si>
    <t>Thighs, bone in</t>
  </si>
  <si>
    <t>Thighs, boneless</t>
  </si>
  <si>
    <t>Eggs and Others</t>
  </si>
  <si>
    <t>Large (dozen)</t>
  </si>
  <si>
    <t>Medium (dozen)</t>
  </si>
  <si>
    <t>Whole Eggs- Liquid</t>
  </si>
  <si>
    <t>Egg Whites- Liquid</t>
  </si>
  <si>
    <t>Egg Yolks- Liquid</t>
  </si>
  <si>
    <t xml:space="preserve">Whole Turkeys (8-16 lb.) </t>
  </si>
  <si>
    <t>Turkey Breast, Bnls/Sknls</t>
  </si>
  <si>
    <t xml:space="preserve">Freight (Truck; CA-Cty Av.) </t>
  </si>
  <si>
    <t>Variance%</t>
  </si>
  <si>
    <t xml:space="preserve">Freight  </t>
  </si>
  <si>
    <t>PRICE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</si>
</sst>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4"/>
      <color rgb="FFFF0000"/>
      <name val="Verdana"/>
      <family val="2"/>
    </font>
    <font>
      <b/>
      <sz val="14"/>
      <color rgb="FF000000"/>
      <name val="Verdana"/>
    </font>
    <font>
      <sz val="14"/>
      <name val="Verdana"/>
    </font>
    <font>
      <sz val="14"/>
      <color rgb="FF000000"/>
      <name val="Verdana"/>
    </font>
    <font>
      <b/>
      <u/>
      <sz val="14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top"/>
    </xf>
    <xf numFmtId="44" fontId="3" fillId="2" borderId="0" xfId="1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4" fontId="1" fillId="0" borderId="0" xfId="1" applyFont="1" applyAlignment="1">
      <alignment horizontal="center" vertical="top"/>
    </xf>
    <xf numFmtId="9" fontId="1" fillId="0" borderId="0" xfId="2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9" fontId="4" fillId="0" borderId="0" xfId="2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4" fontId="7" fillId="0" borderId="0" xfId="1" applyFont="1" applyAlignment="1">
      <alignment horizontal="center" vertical="top"/>
    </xf>
    <xf numFmtId="16" fontId="8" fillId="0" borderId="0" xfId="0" applyNumberFormat="1" applyFont="1" applyAlignment="1">
      <alignment horizontal="center" vertical="top"/>
    </xf>
    <xf numFmtId="44" fontId="5" fillId="0" borderId="0" xfId="1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selection activeCell="O54" sqref="O54"/>
    </sheetView>
  </sheetViews>
  <sheetFormatPr baseColWidth="10" defaultColWidth="8.83203125" defaultRowHeight="18" x14ac:dyDescent="0"/>
  <cols>
    <col min="1" max="1" width="37" style="3" bestFit="1" customWidth="1"/>
    <col min="2" max="2" width="11.83203125" style="2" bestFit="1" customWidth="1"/>
    <col min="3" max="3" width="18.5" style="2" bestFit="1" customWidth="1"/>
    <col min="4" max="4" width="18.33203125" style="2" bestFit="1" customWidth="1"/>
    <col min="5" max="5" width="19.5" style="2" bestFit="1" customWidth="1"/>
    <col min="6" max="6" width="15.5" style="2" bestFit="1" customWidth="1"/>
    <col min="7" max="7" width="18.5" style="2" bestFit="1" customWidth="1"/>
    <col min="8" max="8" width="2.6640625" style="3" customWidth="1"/>
    <col min="9" max="9" width="37" style="3" bestFit="1" customWidth="1"/>
    <col min="10" max="10" width="15.6640625" style="2" bestFit="1" customWidth="1"/>
    <col min="11" max="11" width="18.5" style="2" bestFit="1" customWidth="1"/>
    <col min="12" max="12" width="18.33203125" style="2" bestFit="1" customWidth="1"/>
    <col min="13" max="13" width="19.5" style="2" bestFit="1" customWidth="1"/>
    <col min="14" max="14" width="15.5" style="2" bestFit="1" customWidth="1"/>
    <col min="15" max="15" width="18.5" style="2" bestFit="1" customWidth="1"/>
    <col min="16" max="16384" width="8.83203125" style="3"/>
  </cols>
  <sheetData>
    <row r="1" spans="1:15">
      <c r="A1" s="1" t="s">
        <v>0</v>
      </c>
    </row>
    <row r="2" spans="1:15">
      <c r="A2" s="4">
        <v>41207</v>
      </c>
    </row>
    <row r="4" spans="1:15">
      <c r="A4" s="5" t="s">
        <v>15</v>
      </c>
      <c r="B4" s="6" t="s">
        <v>1</v>
      </c>
      <c r="C4" s="6" t="s">
        <v>2</v>
      </c>
      <c r="D4" s="6" t="s">
        <v>3</v>
      </c>
      <c r="E4" s="6" t="s">
        <v>173</v>
      </c>
      <c r="F4" s="6" t="s">
        <v>4</v>
      </c>
      <c r="G4" s="6" t="s">
        <v>171</v>
      </c>
      <c r="H4" s="7"/>
      <c r="I4" s="5" t="s">
        <v>16</v>
      </c>
      <c r="J4" s="6" t="s">
        <v>1</v>
      </c>
      <c r="K4" s="6" t="s">
        <v>2</v>
      </c>
      <c r="L4" s="6" t="s">
        <v>3</v>
      </c>
      <c r="M4" s="6" t="s">
        <v>173</v>
      </c>
      <c r="N4" s="6" t="s">
        <v>4</v>
      </c>
      <c r="O4" s="6" t="s">
        <v>4</v>
      </c>
    </row>
    <row r="5" spans="1:15">
      <c r="A5" s="8" t="s">
        <v>61</v>
      </c>
      <c r="B5" s="9">
        <v>1.2609999999999999</v>
      </c>
      <c r="C5" s="9">
        <v>1.2370000000000001</v>
      </c>
      <c r="D5" s="9">
        <v>2.4E-2</v>
      </c>
      <c r="E5" s="9">
        <v>1.2110000000000001</v>
      </c>
      <c r="F5" s="2">
        <f>B5-E5</f>
        <v>4.9999999999999822E-2</v>
      </c>
      <c r="G5" s="10">
        <f>B5/E5-1</f>
        <v>4.1288191577208755E-2</v>
      </c>
      <c r="I5" s="8" t="s">
        <v>136</v>
      </c>
      <c r="J5" s="9">
        <v>2.0249999999999999</v>
      </c>
      <c r="K5" s="9">
        <v>1.9279999999999999</v>
      </c>
      <c r="L5" s="9">
        <v>9.7000000000000003E-2</v>
      </c>
      <c r="M5" s="9">
        <v>1.74</v>
      </c>
      <c r="N5" s="2">
        <f>J5-M5</f>
        <v>0.28499999999999992</v>
      </c>
      <c r="O5" s="10">
        <f t="shared" ref="O5:O18" si="0">J5/M5-1</f>
        <v>0.1637931034482758</v>
      </c>
    </row>
    <row r="6" spans="1:15">
      <c r="A6" s="8" t="s">
        <v>62</v>
      </c>
      <c r="B6" s="9">
        <v>1.4510000000000001</v>
      </c>
      <c r="C6" s="9">
        <v>1.4419999999999999</v>
      </c>
      <c r="D6" s="9">
        <v>8.9999999999999993E-3</v>
      </c>
      <c r="E6" s="9">
        <v>1.397</v>
      </c>
      <c r="F6" s="2">
        <f t="shared" ref="F6:F69" si="1">B6-E6</f>
        <v>5.4000000000000048E-2</v>
      </c>
      <c r="G6" s="10">
        <f t="shared" ref="G6:G42" si="2">B6/E6-1</f>
        <v>3.8654259126700063E-2</v>
      </c>
      <c r="I6" s="8" t="s">
        <v>137</v>
      </c>
      <c r="J6" s="9">
        <v>2.0550000000000002</v>
      </c>
      <c r="K6" s="9">
        <v>2.0099999999999998</v>
      </c>
      <c r="L6" s="9">
        <v>4.4999999999999998E-2</v>
      </c>
      <c r="M6" s="9">
        <v>1.72</v>
      </c>
      <c r="N6" s="2">
        <f t="shared" ref="N6:N69" si="3">J6-M6</f>
        <v>0.33500000000000019</v>
      </c>
      <c r="O6" s="10">
        <f t="shared" si="0"/>
        <v>0.19476744186046524</v>
      </c>
    </row>
    <row r="7" spans="1:15">
      <c r="A7" s="8" t="s">
        <v>63</v>
      </c>
      <c r="B7" s="9">
        <v>1.9159999999999999</v>
      </c>
      <c r="C7" s="9">
        <v>1.889</v>
      </c>
      <c r="D7" s="9">
        <v>2.7E-2</v>
      </c>
      <c r="E7" s="9">
        <v>1.6379999999999999</v>
      </c>
      <c r="F7" s="2">
        <f t="shared" si="1"/>
        <v>0.27800000000000002</v>
      </c>
      <c r="G7" s="10">
        <f t="shared" si="2"/>
        <v>0.16971916971916978</v>
      </c>
      <c r="I7" s="8" t="s">
        <v>138</v>
      </c>
      <c r="J7" s="9">
        <v>2.1480000000000001</v>
      </c>
      <c r="K7" s="9">
        <v>2.25</v>
      </c>
      <c r="L7" s="9">
        <v>-0.10199999999999999</v>
      </c>
      <c r="M7" s="9">
        <v>2.0649999999999999</v>
      </c>
      <c r="N7" s="2">
        <f t="shared" si="3"/>
        <v>8.3000000000000185E-2</v>
      </c>
      <c r="O7" s="10">
        <f t="shared" si="0"/>
        <v>4.0193704600484326E-2</v>
      </c>
    </row>
    <row r="8" spans="1:15">
      <c r="A8" s="8" t="s">
        <v>64</v>
      </c>
      <c r="B8" s="9">
        <v>1.9450000000000001</v>
      </c>
      <c r="C8" s="9">
        <v>1.893</v>
      </c>
      <c r="D8" s="9">
        <v>5.1999999999999998E-2</v>
      </c>
      <c r="E8" s="9">
        <v>1.6220000000000001</v>
      </c>
      <c r="F8" s="2">
        <f t="shared" si="1"/>
        <v>0.32299999999999995</v>
      </c>
      <c r="G8" s="10">
        <f t="shared" si="2"/>
        <v>0.19913686806411834</v>
      </c>
      <c r="I8" s="8" t="s">
        <v>139</v>
      </c>
      <c r="J8" s="9">
        <v>2.415</v>
      </c>
      <c r="K8" s="9">
        <v>2.4900000000000002</v>
      </c>
      <c r="L8" s="9">
        <v>-7.4999999999999997E-2</v>
      </c>
      <c r="M8" s="9">
        <v>2.2280000000000002</v>
      </c>
      <c r="N8" s="2">
        <f t="shared" si="3"/>
        <v>0.18699999999999983</v>
      </c>
      <c r="O8" s="10">
        <f t="shared" si="0"/>
        <v>8.3931777378815076E-2</v>
      </c>
    </row>
    <row r="9" spans="1:15">
      <c r="A9" s="8" t="s">
        <v>65</v>
      </c>
      <c r="B9" s="9">
        <v>6.0880000000000001</v>
      </c>
      <c r="C9" s="9">
        <v>6.01</v>
      </c>
      <c r="D9" s="9">
        <v>7.8E-2</v>
      </c>
      <c r="E9" s="9">
        <v>5.984</v>
      </c>
      <c r="F9" s="2">
        <f t="shared" si="1"/>
        <v>0.10400000000000009</v>
      </c>
      <c r="G9" s="10">
        <f t="shared" si="2"/>
        <v>1.7379679144384985E-2</v>
      </c>
      <c r="I9" s="8" t="s">
        <v>140</v>
      </c>
      <c r="J9" s="9">
        <v>2.2599999999999998</v>
      </c>
      <c r="K9" s="9">
        <v>2.335</v>
      </c>
      <c r="L9" s="9">
        <v>-7.4999999999999997E-2</v>
      </c>
      <c r="M9" s="9">
        <v>2.0630000000000002</v>
      </c>
      <c r="N9" s="2">
        <f t="shared" si="3"/>
        <v>0.19699999999999962</v>
      </c>
      <c r="O9" s="10">
        <f t="shared" si="0"/>
        <v>9.5492001938923599E-2</v>
      </c>
    </row>
    <row r="10" spans="1:15">
      <c r="A10" s="8" t="s">
        <v>66</v>
      </c>
      <c r="B10" s="9">
        <v>9.7200000000000006</v>
      </c>
      <c r="C10" s="9">
        <v>9.6880000000000006</v>
      </c>
      <c r="D10" s="9">
        <v>3.2000000000000001E-2</v>
      </c>
      <c r="E10" s="9">
        <v>9.6069999999999993</v>
      </c>
      <c r="F10" s="2">
        <f t="shared" si="1"/>
        <v>0.11300000000000132</v>
      </c>
      <c r="G10" s="10">
        <f t="shared" si="2"/>
        <v>1.1762256687831929E-2</v>
      </c>
      <c r="I10" s="8" t="s">
        <v>141</v>
      </c>
      <c r="J10" s="9">
        <v>2.61</v>
      </c>
      <c r="K10" s="9">
        <v>2.6850000000000001</v>
      </c>
      <c r="L10" s="9">
        <v>-7.4999999999999997E-2</v>
      </c>
      <c r="M10" s="9">
        <v>2.218</v>
      </c>
      <c r="N10" s="11">
        <f t="shared" si="3"/>
        <v>0.3919999999999999</v>
      </c>
      <c r="O10" s="10">
        <f t="shared" si="0"/>
        <v>0.17673579801623074</v>
      </c>
    </row>
    <row r="11" spans="1:15">
      <c r="A11" s="8" t="s">
        <v>67</v>
      </c>
      <c r="B11" s="9">
        <v>6.6970000000000001</v>
      </c>
      <c r="C11" s="9">
        <v>6.4649999999999999</v>
      </c>
      <c r="D11" s="9">
        <v>0.23200000000000001</v>
      </c>
      <c r="E11" s="9">
        <v>6.7069999999999999</v>
      </c>
      <c r="F11" s="2">
        <f t="shared" si="1"/>
        <v>-9.9999999999997868E-3</v>
      </c>
      <c r="G11" s="10">
        <f t="shared" si="2"/>
        <v>-1.4909795735797982E-3</v>
      </c>
      <c r="I11" s="8" t="s">
        <v>142</v>
      </c>
      <c r="J11" s="9">
        <v>3.9580000000000002</v>
      </c>
      <c r="K11" s="9">
        <v>4.0330000000000004</v>
      </c>
      <c r="L11" s="9">
        <v>-7.4999999999999997E-2</v>
      </c>
      <c r="M11" s="9">
        <v>3.298</v>
      </c>
      <c r="N11" s="11">
        <f t="shared" si="3"/>
        <v>0.66000000000000014</v>
      </c>
      <c r="O11" s="10">
        <f t="shared" si="0"/>
        <v>0.20012128562765308</v>
      </c>
    </row>
    <row r="12" spans="1:15">
      <c r="A12" s="8" t="s">
        <v>68</v>
      </c>
      <c r="B12" s="9">
        <v>9.7439999999999998</v>
      </c>
      <c r="C12" s="9">
        <v>10.307</v>
      </c>
      <c r="D12" s="9">
        <v>-0.56299999999999994</v>
      </c>
      <c r="E12" s="9">
        <v>9.5419999999999998</v>
      </c>
      <c r="F12" s="2">
        <f t="shared" si="1"/>
        <v>0.20199999999999996</v>
      </c>
      <c r="G12" s="10">
        <f t="shared" si="2"/>
        <v>2.1169566128694139E-2</v>
      </c>
      <c r="I12" s="8" t="s">
        <v>143</v>
      </c>
      <c r="J12" s="9">
        <v>1.89</v>
      </c>
      <c r="K12" s="9">
        <v>1.875</v>
      </c>
      <c r="L12" s="9">
        <v>1.4999999999999999E-2</v>
      </c>
      <c r="M12" s="9">
        <v>1.87</v>
      </c>
      <c r="N12" s="11">
        <f t="shared" si="3"/>
        <v>1.9999999999999796E-2</v>
      </c>
      <c r="O12" s="10">
        <f t="shared" si="0"/>
        <v>1.0695187165775222E-2</v>
      </c>
    </row>
    <row r="13" spans="1:15">
      <c r="A13" s="8" t="s">
        <v>69</v>
      </c>
      <c r="B13" s="9">
        <v>2.6970000000000001</v>
      </c>
      <c r="C13" s="9">
        <v>2.7050000000000001</v>
      </c>
      <c r="D13" s="9">
        <v>-8.0000000000000002E-3</v>
      </c>
      <c r="E13" s="9">
        <v>2.419</v>
      </c>
      <c r="F13" s="2">
        <f t="shared" si="1"/>
        <v>0.27800000000000002</v>
      </c>
      <c r="G13" s="10">
        <f t="shared" si="2"/>
        <v>0.11492352211657719</v>
      </c>
      <c r="I13" s="8" t="s">
        <v>144</v>
      </c>
      <c r="J13" s="9">
        <v>1.552</v>
      </c>
      <c r="K13" s="9">
        <v>1.571</v>
      </c>
      <c r="L13" s="9">
        <v>-1.9E-2</v>
      </c>
      <c r="M13" s="9">
        <v>1.528</v>
      </c>
      <c r="N13" s="11">
        <f t="shared" si="3"/>
        <v>2.4000000000000021E-2</v>
      </c>
      <c r="O13" s="10">
        <f t="shared" si="0"/>
        <v>1.5706806282722585E-2</v>
      </c>
    </row>
    <row r="14" spans="1:15">
      <c r="A14" s="8" t="s">
        <v>70</v>
      </c>
      <c r="B14" s="9">
        <v>3.165</v>
      </c>
      <c r="C14" s="9">
        <v>3.2269999999999999</v>
      </c>
      <c r="D14" s="9">
        <v>-6.2E-2</v>
      </c>
      <c r="E14" s="9">
        <v>2.5310000000000001</v>
      </c>
      <c r="F14" s="2">
        <f t="shared" si="1"/>
        <v>0.6339999999999999</v>
      </c>
      <c r="G14" s="10">
        <f t="shared" si="2"/>
        <v>0.25049387593836414</v>
      </c>
      <c r="I14" s="8" t="s">
        <v>145</v>
      </c>
      <c r="J14" s="9">
        <v>0.621</v>
      </c>
      <c r="K14" s="9">
        <v>0.61599999999999999</v>
      </c>
      <c r="L14" s="9">
        <v>5.0000000000000001E-3</v>
      </c>
      <c r="M14" s="9">
        <v>0.61699999999999999</v>
      </c>
      <c r="N14" s="2">
        <f t="shared" si="3"/>
        <v>4.0000000000000036E-3</v>
      </c>
      <c r="O14" s="10">
        <f t="shared" si="0"/>
        <v>6.482982171799101E-3</v>
      </c>
    </row>
    <row r="15" spans="1:15">
      <c r="A15" s="8" t="s">
        <v>71</v>
      </c>
      <c r="B15" s="9">
        <v>2.2370000000000001</v>
      </c>
      <c r="C15" s="9">
        <v>2.3410000000000002</v>
      </c>
      <c r="D15" s="9">
        <v>-0.104</v>
      </c>
      <c r="E15" s="9">
        <v>2.2509999999999999</v>
      </c>
      <c r="F15" s="12">
        <f t="shared" si="1"/>
        <v>-1.399999999999979E-2</v>
      </c>
      <c r="G15" s="13">
        <f t="shared" si="2"/>
        <v>-6.2194580186583082E-3</v>
      </c>
      <c r="I15" s="8" t="s">
        <v>146</v>
      </c>
      <c r="J15" s="9">
        <v>20.7</v>
      </c>
      <c r="K15" s="9">
        <v>18.88</v>
      </c>
      <c r="L15" s="9">
        <v>1.82</v>
      </c>
      <c r="M15" s="9">
        <v>18.45</v>
      </c>
      <c r="N15" s="2">
        <f t="shared" si="3"/>
        <v>2.25</v>
      </c>
      <c r="O15" s="10">
        <f t="shared" si="0"/>
        <v>0.12195121951219523</v>
      </c>
    </row>
    <row r="16" spans="1:15">
      <c r="A16" s="8" t="s">
        <v>72</v>
      </c>
      <c r="B16" s="9">
        <v>2.1659999999999999</v>
      </c>
      <c r="C16" s="9">
        <v>2.15</v>
      </c>
      <c r="D16" s="9">
        <v>1.6E-2</v>
      </c>
      <c r="E16" s="9">
        <v>1.91</v>
      </c>
      <c r="F16" s="11">
        <f t="shared" si="1"/>
        <v>0.25600000000000001</v>
      </c>
      <c r="G16" s="10">
        <f t="shared" si="2"/>
        <v>0.13403141361256554</v>
      </c>
      <c r="I16" s="8" t="s">
        <v>147</v>
      </c>
      <c r="J16" s="9">
        <v>2.36</v>
      </c>
      <c r="K16" s="9">
        <v>2.4329999999999998</v>
      </c>
      <c r="L16" s="9">
        <v>-7.2999999999999995E-2</v>
      </c>
      <c r="M16" s="9">
        <v>2.4900000000000002</v>
      </c>
      <c r="N16" s="12">
        <f t="shared" si="3"/>
        <v>-0.13000000000000034</v>
      </c>
      <c r="O16" s="13">
        <f t="shared" si="0"/>
        <v>-5.2208835341365556E-2</v>
      </c>
    </row>
    <row r="17" spans="1:15">
      <c r="A17" s="8" t="s">
        <v>73</v>
      </c>
      <c r="B17" s="9">
        <v>5.0599999999999996</v>
      </c>
      <c r="C17" s="9">
        <v>5.3129999999999997</v>
      </c>
      <c r="D17" s="9">
        <v>-0.253</v>
      </c>
      <c r="E17" s="9">
        <v>3.694</v>
      </c>
      <c r="F17" s="11">
        <f t="shared" si="1"/>
        <v>1.3659999999999997</v>
      </c>
      <c r="G17" s="10">
        <f t="shared" si="2"/>
        <v>0.36978884677855972</v>
      </c>
      <c r="I17" s="8" t="s">
        <v>148</v>
      </c>
      <c r="J17" s="9">
        <v>20.58</v>
      </c>
      <c r="K17" s="9">
        <v>20.12</v>
      </c>
      <c r="L17" s="9">
        <v>0.46</v>
      </c>
      <c r="M17" s="9">
        <v>17.88</v>
      </c>
      <c r="N17" s="2">
        <f t="shared" si="3"/>
        <v>2.6999999999999993</v>
      </c>
      <c r="O17" s="10">
        <f t="shared" si="0"/>
        <v>0.15100671140939603</v>
      </c>
    </row>
    <row r="18" spans="1:15">
      <c r="A18" s="8" t="s">
        <v>74</v>
      </c>
      <c r="B18" s="9">
        <v>3.13</v>
      </c>
      <c r="C18" s="9">
        <v>3.367</v>
      </c>
      <c r="D18" s="9">
        <v>-0.23699999999999999</v>
      </c>
      <c r="E18" s="9">
        <v>3.0259999999999998</v>
      </c>
      <c r="F18" s="11">
        <f t="shared" si="1"/>
        <v>0.10400000000000009</v>
      </c>
      <c r="G18" s="10">
        <f t="shared" si="2"/>
        <v>3.4368803701255723E-2</v>
      </c>
      <c r="I18" s="8" t="s">
        <v>149</v>
      </c>
      <c r="J18" s="9">
        <v>18.75</v>
      </c>
      <c r="K18" s="9">
        <v>19</v>
      </c>
      <c r="L18" s="9">
        <v>-0.25</v>
      </c>
      <c r="M18" s="9">
        <v>18.2</v>
      </c>
      <c r="N18" s="2">
        <f t="shared" si="3"/>
        <v>0.55000000000000071</v>
      </c>
      <c r="O18" s="10">
        <f t="shared" si="0"/>
        <v>3.0219780219780334E-2</v>
      </c>
    </row>
    <row r="19" spans="1:15">
      <c r="A19" s="8" t="s">
        <v>75</v>
      </c>
      <c r="B19" s="9">
        <v>2.476</v>
      </c>
      <c r="C19" s="9">
        <v>2.4470000000000001</v>
      </c>
      <c r="D19" s="9">
        <v>2.9000000000000001E-2</v>
      </c>
      <c r="E19" s="9">
        <v>2.4300000000000002</v>
      </c>
      <c r="F19" s="11">
        <f t="shared" si="1"/>
        <v>4.5999999999999819E-2</v>
      </c>
      <c r="G19" s="10">
        <f t="shared" si="2"/>
        <v>1.8930041152263266E-2</v>
      </c>
    </row>
    <row r="20" spans="1:15">
      <c r="A20" s="8" t="s">
        <v>76</v>
      </c>
      <c r="B20" s="9">
        <v>2.0649999999999999</v>
      </c>
      <c r="C20" s="9">
        <v>2.0830000000000002</v>
      </c>
      <c r="D20" s="9">
        <v>-1.7999999999999999E-2</v>
      </c>
      <c r="E20" s="9">
        <v>2.0209999999999999</v>
      </c>
      <c r="F20" s="11">
        <f t="shared" si="1"/>
        <v>4.4000000000000039E-2</v>
      </c>
      <c r="G20" s="10">
        <f t="shared" si="2"/>
        <v>2.1771400296882737E-2</v>
      </c>
      <c r="I20" s="14" t="s">
        <v>14</v>
      </c>
      <c r="J20" s="6" t="s">
        <v>1</v>
      </c>
      <c r="K20" s="6" t="s">
        <v>2</v>
      </c>
      <c r="L20" s="6" t="s">
        <v>3</v>
      </c>
      <c r="M20" s="6" t="s">
        <v>173</v>
      </c>
      <c r="N20" s="6" t="s">
        <v>4</v>
      </c>
      <c r="O20" s="6" t="s">
        <v>171</v>
      </c>
    </row>
    <row r="21" spans="1:15">
      <c r="A21" s="8" t="s">
        <v>77</v>
      </c>
      <c r="B21" s="9">
        <v>5.2640000000000002</v>
      </c>
      <c r="C21" s="9">
        <v>4.82</v>
      </c>
      <c r="D21" s="9">
        <v>0.44400000000000001</v>
      </c>
      <c r="E21" s="9">
        <v>4.5170000000000003</v>
      </c>
      <c r="F21" s="11">
        <f t="shared" si="1"/>
        <v>0.74699999999999989</v>
      </c>
      <c r="G21" s="10">
        <f t="shared" si="2"/>
        <v>0.16537524905911005</v>
      </c>
      <c r="I21" s="8" t="s">
        <v>150</v>
      </c>
      <c r="J21" s="9">
        <v>0.96</v>
      </c>
      <c r="K21" s="9">
        <v>0.95799999999999996</v>
      </c>
      <c r="L21" s="9">
        <v>2E-3</v>
      </c>
      <c r="M21" s="9">
        <v>0.89</v>
      </c>
      <c r="N21" s="2">
        <f t="shared" si="3"/>
        <v>6.9999999999999951E-2</v>
      </c>
      <c r="O21" s="10">
        <f t="shared" ref="O21:O40" si="4">J21/M21-1</f>
        <v>7.8651685393258397E-2</v>
      </c>
    </row>
    <row r="22" spans="1:15">
      <c r="A22" s="8" t="s">
        <v>78</v>
      </c>
      <c r="B22" s="9">
        <v>9.2680000000000007</v>
      </c>
      <c r="C22" s="9">
        <v>9.2289999999999992</v>
      </c>
      <c r="D22" s="9">
        <v>3.9E-2</v>
      </c>
      <c r="E22" s="9">
        <v>9.06</v>
      </c>
      <c r="F22" s="11">
        <f t="shared" si="1"/>
        <v>0.20800000000000018</v>
      </c>
      <c r="G22" s="10">
        <f t="shared" si="2"/>
        <v>2.2958057395143561E-2</v>
      </c>
      <c r="I22" s="8" t="s">
        <v>151</v>
      </c>
      <c r="J22" s="9">
        <v>1.05</v>
      </c>
      <c r="K22" s="9">
        <v>1.05</v>
      </c>
      <c r="L22" s="9" t="s">
        <v>19</v>
      </c>
      <c r="M22" s="9">
        <v>0.98</v>
      </c>
      <c r="N22" s="11">
        <f t="shared" si="3"/>
        <v>7.0000000000000062E-2</v>
      </c>
      <c r="O22" s="10">
        <f t="shared" si="4"/>
        <v>7.1428571428571397E-2</v>
      </c>
    </row>
    <row r="23" spans="1:15">
      <c r="A23" s="8" t="s">
        <v>79</v>
      </c>
      <c r="B23" s="9">
        <v>4.452</v>
      </c>
      <c r="C23" s="9">
        <v>4.5999999999999996</v>
      </c>
      <c r="D23" s="9">
        <v>-0.14799999999999999</v>
      </c>
      <c r="E23" s="9">
        <v>4.157</v>
      </c>
      <c r="F23" s="11">
        <f t="shared" si="1"/>
        <v>0.29499999999999993</v>
      </c>
      <c r="G23" s="10">
        <f t="shared" si="2"/>
        <v>7.0964637960067245E-2</v>
      </c>
      <c r="I23" s="8" t="s">
        <v>152</v>
      </c>
      <c r="J23" s="9">
        <v>1.835</v>
      </c>
      <c r="K23" s="9">
        <v>1.835</v>
      </c>
      <c r="L23" s="9" t="s">
        <v>19</v>
      </c>
      <c r="M23" s="9">
        <v>1.175</v>
      </c>
      <c r="N23" s="11">
        <f t="shared" si="3"/>
        <v>0.65999999999999992</v>
      </c>
      <c r="O23" s="10">
        <f t="shared" si="4"/>
        <v>0.56170212765957439</v>
      </c>
    </row>
    <row r="24" spans="1:15">
      <c r="A24" s="8" t="s">
        <v>80</v>
      </c>
      <c r="B24" s="9">
        <v>9.1920000000000002</v>
      </c>
      <c r="C24" s="9">
        <v>9.5169999999999995</v>
      </c>
      <c r="D24" s="9">
        <v>-0.32500000000000001</v>
      </c>
      <c r="E24" s="9">
        <v>9.8320000000000007</v>
      </c>
      <c r="F24" s="12">
        <f t="shared" si="1"/>
        <v>-0.64000000000000057</v>
      </c>
      <c r="G24" s="13">
        <f t="shared" si="2"/>
        <v>-6.5093572009764067E-2</v>
      </c>
      <c r="I24" s="8" t="s">
        <v>153</v>
      </c>
      <c r="J24" s="9">
        <v>1.86</v>
      </c>
      <c r="K24" s="9">
        <v>1.86</v>
      </c>
      <c r="L24" s="9" t="s">
        <v>19</v>
      </c>
      <c r="M24" s="9">
        <v>1.1639999999999999</v>
      </c>
      <c r="N24" s="11">
        <f t="shared" si="3"/>
        <v>0.69600000000000017</v>
      </c>
      <c r="O24" s="10">
        <f t="shared" si="4"/>
        <v>0.597938144329897</v>
      </c>
    </row>
    <row r="25" spans="1:15">
      <c r="A25" s="8" t="s">
        <v>81</v>
      </c>
      <c r="B25" s="9">
        <v>5.093</v>
      </c>
      <c r="C25" s="9">
        <v>4.9560000000000004</v>
      </c>
      <c r="D25" s="9">
        <v>0.13700000000000001</v>
      </c>
      <c r="E25" s="9">
        <v>4.7080000000000002</v>
      </c>
      <c r="F25" s="11">
        <f t="shared" si="1"/>
        <v>0.38499999999999979</v>
      </c>
      <c r="G25" s="10">
        <f t="shared" si="2"/>
        <v>8.1775700934579421E-2</v>
      </c>
      <c r="I25" s="8" t="s">
        <v>154</v>
      </c>
      <c r="J25" s="9">
        <v>1</v>
      </c>
      <c r="K25" s="9">
        <v>1.0049999999999999</v>
      </c>
      <c r="L25" s="9">
        <v>-5.0000000000000001E-3</v>
      </c>
      <c r="M25" s="9">
        <v>0.78</v>
      </c>
      <c r="N25" s="11">
        <f t="shared" si="3"/>
        <v>0.21999999999999997</v>
      </c>
      <c r="O25" s="10">
        <f t="shared" si="4"/>
        <v>0.28205128205128194</v>
      </c>
    </row>
    <row r="26" spans="1:15">
      <c r="A26" s="8" t="s">
        <v>82</v>
      </c>
      <c r="B26" s="9">
        <v>3.012</v>
      </c>
      <c r="C26" s="9">
        <v>2.94</v>
      </c>
      <c r="D26" s="9">
        <v>7.1999999999999995E-2</v>
      </c>
      <c r="E26" s="9">
        <v>2.64</v>
      </c>
      <c r="F26" s="11">
        <f t="shared" si="1"/>
        <v>0.37199999999999989</v>
      </c>
      <c r="G26" s="10">
        <f t="shared" si="2"/>
        <v>0.14090909090909087</v>
      </c>
      <c r="I26" s="8" t="s">
        <v>155</v>
      </c>
      <c r="J26" s="9">
        <v>1.595</v>
      </c>
      <c r="K26" s="9">
        <v>1.605</v>
      </c>
      <c r="L26" s="9">
        <v>-0.01</v>
      </c>
      <c r="M26" s="9">
        <v>1.4350000000000001</v>
      </c>
      <c r="N26" s="11">
        <f t="shared" si="3"/>
        <v>0.15999999999999992</v>
      </c>
      <c r="O26" s="10">
        <f t="shared" si="4"/>
        <v>0.11149825783972123</v>
      </c>
    </row>
    <row r="27" spans="1:15">
      <c r="A27" s="8" t="s">
        <v>83</v>
      </c>
      <c r="B27" s="9">
        <v>3.7490000000000001</v>
      </c>
      <c r="C27" s="9">
        <v>3.79</v>
      </c>
      <c r="D27" s="9">
        <v>-4.1000000000000002E-2</v>
      </c>
      <c r="E27" s="9">
        <v>3.4489999999999998</v>
      </c>
      <c r="F27" s="11">
        <f t="shared" si="1"/>
        <v>0.30000000000000027</v>
      </c>
      <c r="G27" s="10">
        <f t="shared" si="2"/>
        <v>8.698173383589447E-2</v>
      </c>
      <c r="I27" s="8" t="s">
        <v>156</v>
      </c>
      <c r="J27" s="9">
        <v>1.24</v>
      </c>
      <c r="K27" s="9">
        <v>1.24</v>
      </c>
      <c r="L27" s="9" t="s">
        <v>19</v>
      </c>
      <c r="M27" s="9">
        <v>1.18</v>
      </c>
      <c r="N27" s="11">
        <f t="shared" si="3"/>
        <v>6.0000000000000053E-2</v>
      </c>
      <c r="O27" s="10">
        <f t="shared" si="4"/>
        <v>5.0847457627118731E-2</v>
      </c>
    </row>
    <row r="28" spans="1:15">
      <c r="A28" s="8" t="s">
        <v>84</v>
      </c>
      <c r="B28" s="9">
        <v>3.577</v>
      </c>
      <c r="C28" s="9">
        <v>3.4769999999999999</v>
      </c>
      <c r="D28" s="9">
        <v>0.1</v>
      </c>
      <c r="E28" s="9">
        <v>2.9870000000000001</v>
      </c>
      <c r="F28" s="11">
        <f t="shared" si="1"/>
        <v>0.58999999999999986</v>
      </c>
      <c r="G28" s="10">
        <f t="shared" si="2"/>
        <v>0.19752259792433868</v>
      </c>
      <c r="I28" s="8" t="s">
        <v>157</v>
      </c>
      <c r="J28" s="9">
        <v>1.87</v>
      </c>
      <c r="K28" s="9">
        <v>1.87</v>
      </c>
      <c r="L28" s="9" t="s">
        <v>19</v>
      </c>
      <c r="M28" s="9">
        <v>1.78</v>
      </c>
      <c r="N28" s="11">
        <f t="shared" si="3"/>
        <v>9.000000000000008E-2</v>
      </c>
      <c r="O28" s="10">
        <f t="shared" si="4"/>
        <v>5.0561797752809001E-2</v>
      </c>
    </row>
    <row r="29" spans="1:15">
      <c r="A29" s="8" t="s">
        <v>85</v>
      </c>
      <c r="B29" s="9">
        <v>2.4900000000000002</v>
      </c>
      <c r="C29" s="9">
        <v>2.528</v>
      </c>
      <c r="D29" s="9">
        <v>-3.7999999999999999E-2</v>
      </c>
      <c r="E29" s="9">
        <v>2.8860000000000001</v>
      </c>
      <c r="F29" s="12">
        <f t="shared" si="1"/>
        <v>-0.39599999999999991</v>
      </c>
      <c r="G29" s="13">
        <f t="shared" si="2"/>
        <v>-0.13721413721413722</v>
      </c>
      <c r="I29" s="8" t="s">
        <v>158</v>
      </c>
      <c r="J29" s="9">
        <v>0.68600000000000005</v>
      </c>
      <c r="K29" s="9">
        <v>0.69399999999999995</v>
      </c>
      <c r="L29" s="9">
        <v>-8.0000000000000002E-3</v>
      </c>
      <c r="M29" s="9">
        <v>0.77700000000000002</v>
      </c>
      <c r="N29" s="12">
        <f t="shared" si="3"/>
        <v>-9.099999999999997E-2</v>
      </c>
      <c r="O29" s="13">
        <f t="shared" si="4"/>
        <v>-0.11711711711711703</v>
      </c>
    </row>
    <row r="30" spans="1:15">
      <c r="A30" s="8" t="s">
        <v>86</v>
      </c>
      <c r="B30" s="9">
        <v>9.1069999999999993</v>
      </c>
      <c r="C30" s="9">
        <v>9.5210000000000008</v>
      </c>
      <c r="D30" s="9">
        <v>-0.41399999999999998</v>
      </c>
      <c r="E30" s="9">
        <v>7.8659999999999997</v>
      </c>
      <c r="F30" s="2">
        <f t="shared" si="1"/>
        <v>1.2409999999999997</v>
      </c>
      <c r="G30" s="10">
        <f t="shared" si="2"/>
        <v>0.15776760742435791</v>
      </c>
      <c r="I30" s="8" t="s">
        <v>159</v>
      </c>
      <c r="J30" s="9">
        <v>0.53500000000000003</v>
      </c>
      <c r="K30" s="9">
        <v>0.53500000000000003</v>
      </c>
      <c r="L30" s="9" t="s">
        <v>19</v>
      </c>
      <c r="M30" s="9">
        <v>0.53500000000000003</v>
      </c>
      <c r="N30" s="2">
        <f t="shared" si="3"/>
        <v>0</v>
      </c>
      <c r="O30" s="10">
        <f t="shared" si="4"/>
        <v>0</v>
      </c>
    </row>
    <row r="31" spans="1:15">
      <c r="A31" s="8" t="s">
        <v>87</v>
      </c>
      <c r="B31" s="9">
        <v>10.449</v>
      </c>
      <c r="C31" s="9">
        <v>9.9890000000000008</v>
      </c>
      <c r="D31" s="9">
        <v>0.46</v>
      </c>
      <c r="E31" s="9">
        <v>9.6340000000000003</v>
      </c>
      <c r="F31" s="11">
        <f t="shared" si="1"/>
        <v>0.8149999999999995</v>
      </c>
      <c r="G31" s="10">
        <f t="shared" si="2"/>
        <v>8.4596221714760222E-2</v>
      </c>
      <c r="I31" s="8" t="s">
        <v>160</v>
      </c>
      <c r="J31" s="9">
        <v>0.78200000000000003</v>
      </c>
      <c r="K31" s="9">
        <v>0.76400000000000001</v>
      </c>
      <c r="L31" s="9">
        <v>1.7999999999999999E-2</v>
      </c>
      <c r="M31" s="9">
        <v>0.751</v>
      </c>
      <c r="N31" s="2">
        <f t="shared" si="3"/>
        <v>3.1000000000000028E-2</v>
      </c>
      <c r="O31" s="10">
        <f t="shared" si="4"/>
        <v>4.1278295605858828E-2</v>
      </c>
    </row>
    <row r="32" spans="1:15">
      <c r="A32" s="8" t="s">
        <v>88</v>
      </c>
      <c r="B32" s="9">
        <v>14.241</v>
      </c>
      <c r="C32" s="9">
        <v>14.32</v>
      </c>
      <c r="D32" s="9">
        <v>-7.9000000000000001E-2</v>
      </c>
      <c r="E32" s="9">
        <v>13.128</v>
      </c>
      <c r="F32" s="2">
        <f t="shared" si="1"/>
        <v>1.1129999999999995</v>
      </c>
      <c r="G32" s="10">
        <f t="shared" si="2"/>
        <v>8.4780621572212E-2</v>
      </c>
      <c r="I32" s="8" t="s">
        <v>161</v>
      </c>
      <c r="J32" s="9">
        <v>1.302</v>
      </c>
      <c r="K32" s="9">
        <v>1.3220000000000001</v>
      </c>
      <c r="L32" s="9">
        <v>-0.02</v>
      </c>
      <c r="M32" s="9">
        <v>1.333</v>
      </c>
      <c r="N32" s="12">
        <f t="shared" si="3"/>
        <v>-3.0999999999999917E-2</v>
      </c>
      <c r="O32" s="13">
        <f t="shared" si="4"/>
        <v>-2.3255813953488302E-2</v>
      </c>
    </row>
    <row r="33" spans="1:15">
      <c r="A33" s="8" t="s">
        <v>89</v>
      </c>
      <c r="B33" s="9">
        <v>4.2130000000000001</v>
      </c>
      <c r="C33" s="9">
        <v>4.7720000000000002</v>
      </c>
      <c r="D33" s="9">
        <v>-0.55900000000000005</v>
      </c>
      <c r="E33" s="9">
        <v>3.7370000000000001</v>
      </c>
      <c r="F33" s="2">
        <f t="shared" si="1"/>
        <v>0.47599999999999998</v>
      </c>
      <c r="G33" s="10">
        <f t="shared" si="2"/>
        <v>0.12737489965212734</v>
      </c>
      <c r="I33" s="5" t="s">
        <v>162</v>
      </c>
      <c r="J33" s="6" t="s">
        <v>1</v>
      </c>
      <c r="K33" s="6" t="s">
        <v>2</v>
      </c>
      <c r="L33" s="6" t="s">
        <v>3</v>
      </c>
      <c r="M33" s="6" t="s">
        <v>173</v>
      </c>
      <c r="N33" s="6" t="s">
        <v>4</v>
      </c>
      <c r="O33" s="6" t="s">
        <v>171</v>
      </c>
    </row>
    <row r="34" spans="1:15">
      <c r="A34" s="8" t="s">
        <v>90</v>
      </c>
      <c r="B34" s="9">
        <v>0.66100000000000003</v>
      </c>
      <c r="C34" s="9">
        <v>0.56000000000000005</v>
      </c>
      <c r="D34" s="9">
        <v>0.10100000000000001</v>
      </c>
      <c r="E34" s="9">
        <v>1.0669999999999999</v>
      </c>
      <c r="F34" s="12">
        <f t="shared" si="1"/>
        <v>-0.40599999999999992</v>
      </c>
      <c r="G34" s="13">
        <f t="shared" si="2"/>
        <v>-0.38050609184629802</v>
      </c>
      <c r="I34" s="8" t="s">
        <v>163</v>
      </c>
      <c r="J34" s="9">
        <v>1.163</v>
      </c>
      <c r="K34" s="9">
        <v>1.1379999999999999</v>
      </c>
      <c r="L34" s="9">
        <v>2.5000000000000001E-2</v>
      </c>
      <c r="M34" s="9">
        <v>1.1870000000000001</v>
      </c>
      <c r="N34" s="12">
        <f t="shared" si="3"/>
        <v>-2.4000000000000021E-2</v>
      </c>
      <c r="O34" s="13">
        <f t="shared" si="4"/>
        <v>-2.0219039595619215E-2</v>
      </c>
    </row>
    <row r="35" spans="1:15">
      <c r="A35" s="8" t="s">
        <v>91</v>
      </c>
      <c r="B35" s="9">
        <v>1.111</v>
      </c>
      <c r="C35" s="9">
        <v>1.093</v>
      </c>
      <c r="D35" s="9">
        <v>1.7999999999999999E-2</v>
      </c>
      <c r="E35" s="9">
        <v>1.2250000000000001</v>
      </c>
      <c r="F35" s="12">
        <f t="shared" si="1"/>
        <v>-0.1140000000000001</v>
      </c>
      <c r="G35" s="13">
        <f t="shared" si="2"/>
        <v>-9.3061224489796035E-2</v>
      </c>
      <c r="I35" s="8" t="s">
        <v>164</v>
      </c>
      <c r="J35" s="9">
        <v>0.88400000000000001</v>
      </c>
      <c r="K35" s="9">
        <v>0.95499999999999996</v>
      </c>
      <c r="L35" s="9">
        <v>-7.0999999999999994E-2</v>
      </c>
      <c r="M35" s="9">
        <v>1.048</v>
      </c>
      <c r="N35" s="12">
        <f t="shared" si="3"/>
        <v>-0.16400000000000003</v>
      </c>
      <c r="O35" s="13">
        <f t="shared" si="4"/>
        <v>-0.15648854961832059</v>
      </c>
    </row>
    <row r="36" spans="1:15">
      <c r="A36" s="8" t="s">
        <v>92</v>
      </c>
      <c r="B36" s="9">
        <v>1.4219999999999999</v>
      </c>
      <c r="C36" s="9">
        <v>1.4219999999999999</v>
      </c>
      <c r="D36" s="9" t="s">
        <v>19</v>
      </c>
      <c r="E36" s="9">
        <v>1.425</v>
      </c>
      <c r="F36" s="2">
        <f t="shared" si="1"/>
        <v>-3.0000000000001137E-3</v>
      </c>
      <c r="G36" s="10">
        <f t="shared" si="2"/>
        <v>-2.1052631578948322E-3</v>
      </c>
      <c r="I36" s="8" t="s">
        <v>165</v>
      </c>
      <c r="J36" s="9">
        <v>0.77</v>
      </c>
      <c r="K36" s="9">
        <v>0.76200000000000001</v>
      </c>
      <c r="L36" s="9">
        <v>8.0000000000000002E-3</v>
      </c>
      <c r="M36" s="9">
        <v>0.66700000000000004</v>
      </c>
      <c r="N36" s="2">
        <f t="shared" si="3"/>
        <v>0.10299999999999998</v>
      </c>
      <c r="O36" s="10">
        <f t="shared" si="4"/>
        <v>0.15442278860569703</v>
      </c>
    </row>
    <row r="37" spans="1:15">
      <c r="A37" s="8" t="s">
        <v>93</v>
      </c>
      <c r="B37" s="9">
        <v>1.887</v>
      </c>
      <c r="C37" s="9">
        <v>1.895</v>
      </c>
      <c r="D37" s="9">
        <v>-8.0000000000000002E-3</v>
      </c>
      <c r="E37" s="9">
        <v>1.639</v>
      </c>
      <c r="F37" s="2">
        <f t="shared" si="1"/>
        <v>0.248</v>
      </c>
      <c r="G37" s="10">
        <f t="shared" si="2"/>
        <v>0.15131177547284924</v>
      </c>
      <c r="I37" s="8" t="s">
        <v>166</v>
      </c>
      <c r="J37" s="9">
        <v>0.51500000000000001</v>
      </c>
      <c r="K37" s="9">
        <v>0.51</v>
      </c>
      <c r="L37" s="9">
        <v>5.0000000000000001E-3</v>
      </c>
      <c r="M37" s="9">
        <v>0.57999999999999996</v>
      </c>
      <c r="N37" s="12">
        <f t="shared" si="3"/>
        <v>-6.4999999999999947E-2</v>
      </c>
      <c r="O37" s="13">
        <f t="shared" si="4"/>
        <v>-0.11206896551724133</v>
      </c>
    </row>
    <row r="38" spans="1:15">
      <c r="A38" s="8" t="s">
        <v>94</v>
      </c>
      <c r="B38" s="9">
        <v>2.048</v>
      </c>
      <c r="C38" s="9">
        <v>2.0289999999999999</v>
      </c>
      <c r="D38" s="9">
        <v>1.9E-2</v>
      </c>
      <c r="E38" s="9">
        <v>1.831</v>
      </c>
      <c r="F38" s="2">
        <f t="shared" si="1"/>
        <v>0.21700000000000008</v>
      </c>
      <c r="G38" s="10">
        <f t="shared" si="2"/>
        <v>0.1185144729655927</v>
      </c>
      <c r="I38" s="8" t="s">
        <v>167</v>
      </c>
      <c r="J38" s="9">
        <v>1.31</v>
      </c>
      <c r="K38" s="9">
        <v>1.31</v>
      </c>
      <c r="L38" s="9" t="s">
        <v>19</v>
      </c>
      <c r="M38" s="9">
        <v>0.82299999999999995</v>
      </c>
      <c r="N38" s="2">
        <f t="shared" si="3"/>
        <v>0.4870000000000001</v>
      </c>
      <c r="O38" s="10">
        <f t="shared" si="4"/>
        <v>0.59173754556500624</v>
      </c>
    </row>
    <row r="39" spans="1:15">
      <c r="A39" s="8" t="s">
        <v>95</v>
      </c>
      <c r="B39" s="9">
        <v>2.0550000000000002</v>
      </c>
      <c r="C39" s="9">
        <v>2.02</v>
      </c>
      <c r="D39" s="9">
        <v>3.5000000000000003E-2</v>
      </c>
      <c r="E39" s="9">
        <v>1.9</v>
      </c>
      <c r="F39" s="2">
        <f t="shared" si="1"/>
        <v>0.15500000000000025</v>
      </c>
      <c r="G39" s="10">
        <f t="shared" si="2"/>
        <v>8.1578947368421195E-2</v>
      </c>
      <c r="I39" s="8" t="s">
        <v>168</v>
      </c>
      <c r="J39" s="9">
        <v>1.1200000000000001</v>
      </c>
      <c r="K39" s="9">
        <v>1.105</v>
      </c>
      <c r="L39" s="9">
        <v>1.4999999999999999E-2</v>
      </c>
      <c r="M39" s="9">
        <v>1.125</v>
      </c>
      <c r="N39" s="2">
        <f t="shared" si="3"/>
        <v>-4.9999999999998934E-3</v>
      </c>
      <c r="O39" s="10">
        <f t="shared" si="4"/>
        <v>-4.444444444444362E-3</v>
      </c>
    </row>
    <row r="40" spans="1:15">
      <c r="A40" s="8" t="s">
        <v>96</v>
      </c>
      <c r="B40" s="9">
        <v>2.21</v>
      </c>
      <c r="C40" s="9">
        <v>2.16</v>
      </c>
      <c r="D40" s="9">
        <v>0.05</v>
      </c>
      <c r="E40" s="9">
        <v>2.0099999999999998</v>
      </c>
      <c r="F40" s="2">
        <f t="shared" si="1"/>
        <v>0.20000000000000018</v>
      </c>
      <c r="G40" s="10">
        <f t="shared" si="2"/>
        <v>9.9502487562189046E-2</v>
      </c>
      <c r="I40" s="8" t="s">
        <v>169</v>
      </c>
      <c r="J40" s="9">
        <v>2.2709999999999999</v>
      </c>
      <c r="K40" s="9">
        <v>2.278</v>
      </c>
      <c r="L40" s="9">
        <v>-7.0000000000000001E-3</v>
      </c>
      <c r="M40" s="9">
        <v>2.67</v>
      </c>
      <c r="N40" s="12">
        <f t="shared" si="3"/>
        <v>-0.39900000000000002</v>
      </c>
      <c r="O40" s="13">
        <f t="shared" si="4"/>
        <v>-0.14943820224719107</v>
      </c>
    </row>
    <row r="41" spans="1:15">
      <c r="A41" s="8" t="s">
        <v>97</v>
      </c>
      <c r="B41" s="9">
        <v>8.02</v>
      </c>
      <c r="C41" s="9">
        <v>8.02</v>
      </c>
      <c r="D41" s="9" t="s">
        <v>19</v>
      </c>
      <c r="E41" s="9">
        <v>6.45</v>
      </c>
      <c r="F41" s="2">
        <f t="shared" si="1"/>
        <v>1.5699999999999994</v>
      </c>
      <c r="G41" s="10">
        <f t="shared" si="2"/>
        <v>0.24341085271317819</v>
      </c>
    </row>
    <row r="42" spans="1:15">
      <c r="A42" s="8" t="s">
        <v>98</v>
      </c>
      <c r="B42" s="9">
        <v>14.525</v>
      </c>
      <c r="C42" s="9">
        <v>14.37</v>
      </c>
      <c r="D42" s="9">
        <v>0.155</v>
      </c>
      <c r="E42" s="9">
        <v>13.375</v>
      </c>
      <c r="F42" s="2">
        <f t="shared" si="1"/>
        <v>1.1500000000000004</v>
      </c>
      <c r="G42" s="10">
        <f t="shared" si="2"/>
        <v>8.5981308411214874E-2</v>
      </c>
      <c r="I42" s="14" t="s">
        <v>17</v>
      </c>
      <c r="J42" s="6" t="s">
        <v>1</v>
      </c>
      <c r="K42" s="6" t="s">
        <v>2</v>
      </c>
      <c r="L42" s="6" t="s">
        <v>3</v>
      </c>
      <c r="M42" s="6" t="s">
        <v>173</v>
      </c>
      <c r="N42" s="6" t="s">
        <v>4</v>
      </c>
      <c r="O42" s="6" t="s">
        <v>171</v>
      </c>
    </row>
    <row r="43" spans="1:15">
      <c r="I43" s="8" t="s">
        <v>20</v>
      </c>
      <c r="J43" s="9">
        <v>6</v>
      </c>
      <c r="K43" s="9">
        <v>6</v>
      </c>
      <c r="L43" s="9" t="s">
        <v>19</v>
      </c>
      <c r="M43" s="9">
        <v>6.5</v>
      </c>
      <c r="N43" s="12">
        <f t="shared" si="3"/>
        <v>-0.5</v>
      </c>
      <c r="O43" s="13">
        <f t="shared" ref="O43:O83" si="5">J43/M43-1</f>
        <v>-7.6923076923076872E-2</v>
      </c>
    </row>
    <row r="44" spans="1:15">
      <c r="A44" s="5" t="s">
        <v>11</v>
      </c>
      <c r="B44" s="6" t="s">
        <v>1</v>
      </c>
      <c r="C44" s="6" t="s">
        <v>2</v>
      </c>
      <c r="D44" s="6" t="s">
        <v>3</v>
      </c>
      <c r="E44" s="6" t="s">
        <v>173</v>
      </c>
      <c r="F44" s="6" t="s">
        <v>4</v>
      </c>
      <c r="G44" s="6" t="s">
        <v>171</v>
      </c>
      <c r="I44" s="8" t="s">
        <v>21</v>
      </c>
      <c r="J44" s="9">
        <v>18.239999999999998</v>
      </c>
      <c r="K44" s="9">
        <v>18.239999999999998</v>
      </c>
      <c r="L44" s="9" t="s">
        <v>19</v>
      </c>
      <c r="M44" s="9">
        <v>19.190000000000001</v>
      </c>
      <c r="N44" s="12">
        <f t="shared" si="3"/>
        <v>-0.95000000000000284</v>
      </c>
      <c r="O44" s="13">
        <f t="shared" si="5"/>
        <v>-4.950495049504966E-2</v>
      </c>
    </row>
    <row r="45" spans="1:15">
      <c r="A45" s="8" t="s">
        <v>99</v>
      </c>
      <c r="B45" s="9">
        <v>3</v>
      </c>
      <c r="C45" s="9">
        <v>3</v>
      </c>
      <c r="D45" s="9" t="s">
        <v>19</v>
      </c>
      <c r="E45" s="9">
        <v>2.75</v>
      </c>
      <c r="F45" s="2">
        <f t="shared" si="1"/>
        <v>0.25</v>
      </c>
      <c r="G45" s="10">
        <f t="shared" ref="G45:G56" si="6">B45/E45-1</f>
        <v>9.0909090909090828E-2</v>
      </c>
      <c r="I45" s="8" t="s">
        <v>22</v>
      </c>
      <c r="J45" s="9">
        <v>14.74</v>
      </c>
      <c r="K45" s="9">
        <v>15.74</v>
      </c>
      <c r="L45" s="9">
        <v>-1</v>
      </c>
      <c r="M45" s="9">
        <v>13.69</v>
      </c>
      <c r="N45" s="11">
        <f t="shared" si="3"/>
        <v>1.0500000000000007</v>
      </c>
      <c r="O45" s="10">
        <f t="shared" si="5"/>
        <v>7.6698319941563176E-2</v>
      </c>
    </row>
    <row r="46" spans="1:15">
      <c r="A46" s="8" t="s">
        <v>100</v>
      </c>
      <c r="B46" s="9">
        <v>4.5</v>
      </c>
      <c r="C46" s="9">
        <v>4.5</v>
      </c>
      <c r="D46" s="9" t="s">
        <v>19</v>
      </c>
      <c r="E46" s="9">
        <v>5.25</v>
      </c>
      <c r="F46" s="12">
        <f t="shared" si="1"/>
        <v>-0.75</v>
      </c>
      <c r="G46" s="13">
        <f t="shared" si="6"/>
        <v>-0.1428571428571429</v>
      </c>
      <c r="I46" s="8" t="s">
        <v>23</v>
      </c>
      <c r="J46" s="9">
        <v>7.25</v>
      </c>
      <c r="K46" s="9">
        <v>8.6750000000000007</v>
      </c>
      <c r="L46" s="9">
        <v>-1.425</v>
      </c>
      <c r="M46" s="9">
        <v>7.375</v>
      </c>
      <c r="N46" s="12">
        <f t="shared" si="3"/>
        <v>-0.125</v>
      </c>
      <c r="O46" s="13">
        <f t="shared" si="5"/>
        <v>-1.6949152542372836E-2</v>
      </c>
    </row>
    <row r="47" spans="1:15">
      <c r="A47" s="8" t="s">
        <v>101</v>
      </c>
      <c r="B47" s="9">
        <v>3.7</v>
      </c>
      <c r="C47" s="9">
        <v>3.7</v>
      </c>
      <c r="D47" s="9" t="s">
        <v>19</v>
      </c>
      <c r="E47" s="9">
        <v>3.5</v>
      </c>
      <c r="F47" s="2">
        <f t="shared" si="1"/>
        <v>0.20000000000000018</v>
      </c>
      <c r="G47" s="10">
        <f t="shared" si="6"/>
        <v>5.7142857142857162E-2</v>
      </c>
      <c r="I47" s="8" t="s">
        <v>24</v>
      </c>
      <c r="J47" s="9">
        <v>7.25</v>
      </c>
      <c r="K47" s="9">
        <v>7.25</v>
      </c>
      <c r="L47" s="9" t="s">
        <v>19</v>
      </c>
      <c r="M47" s="9">
        <v>10.85</v>
      </c>
      <c r="N47" s="12">
        <f t="shared" si="3"/>
        <v>-3.5999999999999996</v>
      </c>
      <c r="O47" s="13">
        <f t="shared" si="5"/>
        <v>-0.33179723502304148</v>
      </c>
    </row>
    <row r="48" spans="1:15">
      <c r="A48" s="8" t="s">
        <v>102</v>
      </c>
      <c r="B48" s="9">
        <v>5.0380000000000003</v>
      </c>
      <c r="C48" s="9">
        <v>4.9249999999999998</v>
      </c>
      <c r="D48" s="9">
        <v>0.113</v>
      </c>
      <c r="E48" s="9">
        <v>6.3159999999999998</v>
      </c>
      <c r="F48" s="12">
        <f t="shared" si="1"/>
        <v>-1.2779999999999996</v>
      </c>
      <c r="G48" s="13">
        <f t="shared" si="6"/>
        <v>-0.20234325522482577</v>
      </c>
      <c r="I48" s="8" t="s">
        <v>25</v>
      </c>
      <c r="J48" s="9">
        <v>23</v>
      </c>
      <c r="K48" s="9">
        <v>25</v>
      </c>
      <c r="L48" s="9">
        <v>-2</v>
      </c>
      <c r="M48" s="9">
        <v>24.667000000000002</v>
      </c>
      <c r="N48" s="12">
        <f t="shared" si="3"/>
        <v>-1.6670000000000016</v>
      </c>
      <c r="O48" s="13">
        <f t="shared" si="5"/>
        <v>-6.758016783556986E-2</v>
      </c>
    </row>
    <row r="49" spans="1:15">
      <c r="A49" s="8" t="s">
        <v>103</v>
      </c>
      <c r="B49" s="9">
        <v>3.2370000000000001</v>
      </c>
      <c r="C49" s="9">
        <v>3.2</v>
      </c>
      <c r="D49" s="9">
        <v>3.6999999999999998E-2</v>
      </c>
      <c r="E49" s="9">
        <v>3.18</v>
      </c>
      <c r="F49" s="2">
        <f t="shared" si="1"/>
        <v>5.699999999999994E-2</v>
      </c>
      <c r="G49" s="10">
        <f t="shared" si="6"/>
        <v>1.7924528301886733E-2</v>
      </c>
      <c r="I49" s="8" t="s">
        <v>26</v>
      </c>
      <c r="J49" s="9">
        <v>13</v>
      </c>
      <c r="K49" s="9">
        <v>12</v>
      </c>
      <c r="L49" s="9">
        <v>1</v>
      </c>
      <c r="M49" s="9">
        <v>10.5</v>
      </c>
      <c r="N49" s="2">
        <f t="shared" si="3"/>
        <v>2.5</v>
      </c>
      <c r="O49" s="10">
        <f t="shared" si="5"/>
        <v>0.23809523809523814</v>
      </c>
    </row>
    <row r="50" spans="1:15">
      <c r="A50" s="8" t="s">
        <v>104</v>
      </c>
      <c r="B50" s="9">
        <v>4.4000000000000004</v>
      </c>
      <c r="C50" s="9">
        <v>4.45</v>
      </c>
      <c r="D50" s="9">
        <v>-0.05</v>
      </c>
      <c r="E50" s="9">
        <v>4.9329999999999998</v>
      </c>
      <c r="F50" s="12">
        <f t="shared" si="1"/>
        <v>-0.53299999999999947</v>
      </c>
      <c r="G50" s="13">
        <f t="shared" si="6"/>
        <v>-0.10804784107034249</v>
      </c>
      <c r="I50" s="8" t="s">
        <v>27</v>
      </c>
      <c r="J50" s="9">
        <v>19.75</v>
      </c>
      <c r="K50" s="9">
        <v>24.25</v>
      </c>
      <c r="L50" s="9">
        <v>-4.5</v>
      </c>
      <c r="M50" s="9">
        <v>26.75</v>
      </c>
      <c r="N50" s="12">
        <f t="shared" si="3"/>
        <v>-7</v>
      </c>
      <c r="O50" s="13">
        <f t="shared" si="5"/>
        <v>-0.26168224299065423</v>
      </c>
    </row>
    <row r="51" spans="1:15">
      <c r="A51" s="8" t="s">
        <v>105</v>
      </c>
      <c r="B51" s="9">
        <v>5.0250000000000004</v>
      </c>
      <c r="C51" s="9">
        <v>5.0250000000000004</v>
      </c>
      <c r="D51" s="9" t="s">
        <v>19</v>
      </c>
      <c r="E51" s="9">
        <v>5.7750000000000004</v>
      </c>
      <c r="F51" s="12">
        <f t="shared" si="1"/>
        <v>-0.75</v>
      </c>
      <c r="G51" s="13">
        <f t="shared" si="6"/>
        <v>-0.12987012987012991</v>
      </c>
      <c r="I51" s="8" t="s">
        <v>28</v>
      </c>
      <c r="J51" s="9">
        <v>13.343</v>
      </c>
      <c r="K51" s="9">
        <v>14.866</v>
      </c>
      <c r="L51" s="9">
        <v>-1.5229999999999999</v>
      </c>
      <c r="M51" s="9">
        <v>15.884</v>
      </c>
      <c r="N51" s="12">
        <f t="shared" si="3"/>
        <v>-2.5410000000000004</v>
      </c>
      <c r="O51" s="13">
        <f t="shared" si="5"/>
        <v>-0.15997229916897504</v>
      </c>
    </row>
    <row r="52" spans="1:15">
      <c r="A52" s="8" t="s">
        <v>106</v>
      </c>
      <c r="B52" s="9">
        <v>5.8</v>
      </c>
      <c r="C52" s="9">
        <v>5.8</v>
      </c>
      <c r="D52" s="9" t="s">
        <v>19</v>
      </c>
      <c r="E52" s="9">
        <v>6.25</v>
      </c>
      <c r="F52" s="12">
        <f t="shared" si="1"/>
        <v>-0.45000000000000018</v>
      </c>
      <c r="G52" s="13">
        <f t="shared" si="6"/>
        <v>-7.2000000000000064E-2</v>
      </c>
      <c r="I52" s="8" t="s">
        <v>29</v>
      </c>
      <c r="J52" s="9">
        <v>10.14</v>
      </c>
      <c r="K52" s="9">
        <v>12.031000000000001</v>
      </c>
      <c r="L52" s="9">
        <v>-1.891</v>
      </c>
      <c r="M52" s="9">
        <v>13.292</v>
      </c>
      <c r="N52" s="12">
        <f t="shared" si="3"/>
        <v>-3.1519999999999992</v>
      </c>
      <c r="O52" s="13">
        <f t="shared" si="5"/>
        <v>-0.23713511886849226</v>
      </c>
    </row>
    <row r="53" spans="1:15">
      <c r="A53" s="8" t="s">
        <v>107</v>
      </c>
      <c r="B53" s="9">
        <v>3.5249999999999999</v>
      </c>
      <c r="C53" s="9">
        <v>3.5249999999999999</v>
      </c>
      <c r="D53" s="9" t="s">
        <v>19</v>
      </c>
      <c r="E53" s="9">
        <v>3.28</v>
      </c>
      <c r="F53" s="2">
        <f t="shared" si="1"/>
        <v>0.24500000000000011</v>
      </c>
      <c r="G53" s="10">
        <f t="shared" si="6"/>
        <v>7.4695121951219523E-2</v>
      </c>
      <c r="I53" s="8" t="s">
        <v>30</v>
      </c>
      <c r="J53" s="9">
        <v>4.8120000000000003</v>
      </c>
      <c r="K53" s="9">
        <v>4.75</v>
      </c>
      <c r="L53" s="9">
        <v>6.2E-2</v>
      </c>
      <c r="M53" s="9">
        <v>9</v>
      </c>
      <c r="N53" s="12">
        <f t="shared" si="3"/>
        <v>-4.1879999999999997</v>
      </c>
      <c r="O53" s="13">
        <f t="shared" si="5"/>
        <v>-0.46533333333333327</v>
      </c>
    </row>
    <row r="54" spans="1:15">
      <c r="A54" s="8" t="s">
        <v>108</v>
      </c>
      <c r="B54" s="9">
        <v>3.4630000000000001</v>
      </c>
      <c r="C54" s="9">
        <v>3.4630000000000001</v>
      </c>
      <c r="D54" s="9" t="s">
        <v>19</v>
      </c>
      <c r="E54" s="9">
        <v>3.68</v>
      </c>
      <c r="F54" s="12">
        <f t="shared" si="1"/>
        <v>-0.21700000000000008</v>
      </c>
      <c r="G54" s="13">
        <f t="shared" si="6"/>
        <v>-5.8967391304347805E-2</v>
      </c>
      <c r="I54" s="8" t="s">
        <v>31</v>
      </c>
      <c r="J54" s="9">
        <v>4.875</v>
      </c>
      <c r="K54" s="9">
        <v>4.75</v>
      </c>
      <c r="L54" s="9">
        <v>0.125</v>
      </c>
      <c r="M54" s="9">
        <v>8.875</v>
      </c>
      <c r="N54" s="12">
        <f t="shared" si="3"/>
        <v>-4</v>
      </c>
      <c r="O54" s="13">
        <f t="shared" si="5"/>
        <v>-0.45070422535211263</v>
      </c>
    </row>
    <row r="55" spans="1:15">
      <c r="A55" s="8" t="s">
        <v>109</v>
      </c>
      <c r="B55" s="9">
        <v>5.0830000000000002</v>
      </c>
      <c r="C55" s="9">
        <v>5.0830000000000002</v>
      </c>
      <c r="D55" s="9" t="s">
        <v>19</v>
      </c>
      <c r="E55" s="9">
        <v>6.3959999999999999</v>
      </c>
      <c r="F55" s="12">
        <f t="shared" si="1"/>
        <v>-1.3129999999999997</v>
      </c>
      <c r="G55" s="13">
        <f t="shared" si="6"/>
        <v>-0.20528455284552838</v>
      </c>
      <c r="I55" s="8" t="s">
        <v>32</v>
      </c>
      <c r="J55" s="9">
        <v>11.571999999999999</v>
      </c>
      <c r="K55" s="9">
        <v>14.906000000000001</v>
      </c>
      <c r="L55" s="9">
        <v>-3.3340000000000001</v>
      </c>
      <c r="M55" s="9">
        <v>15.138</v>
      </c>
      <c r="N55" s="12">
        <f t="shared" si="3"/>
        <v>-3.5660000000000007</v>
      </c>
      <c r="O55" s="13">
        <f t="shared" si="5"/>
        <v>-0.23556612498348528</v>
      </c>
    </row>
    <row r="56" spans="1:15">
      <c r="A56" s="8" t="s">
        <v>110</v>
      </c>
      <c r="B56" s="9">
        <v>1.7749999999999999</v>
      </c>
      <c r="C56" s="9">
        <v>1.7749999999999999</v>
      </c>
      <c r="D56" s="9" t="s">
        <v>19</v>
      </c>
      <c r="E56" s="9">
        <v>1.8</v>
      </c>
      <c r="F56" s="12">
        <f t="shared" si="1"/>
        <v>-2.5000000000000133E-2</v>
      </c>
      <c r="G56" s="13">
        <f t="shared" si="6"/>
        <v>-1.3888888888888951E-2</v>
      </c>
      <c r="I56" s="8" t="s">
        <v>33</v>
      </c>
      <c r="J56" s="9">
        <v>5.5620000000000003</v>
      </c>
      <c r="K56" s="9">
        <v>5.25</v>
      </c>
      <c r="L56" s="9">
        <v>0.312</v>
      </c>
      <c r="M56" s="9">
        <v>8</v>
      </c>
      <c r="N56" s="12">
        <f t="shared" si="3"/>
        <v>-2.4379999999999997</v>
      </c>
      <c r="O56" s="13">
        <f t="shared" si="5"/>
        <v>-0.30474999999999997</v>
      </c>
    </row>
    <row r="57" spans="1:15">
      <c r="I57" s="8" t="s">
        <v>34</v>
      </c>
      <c r="J57" s="9">
        <v>7.5</v>
      </c>
      <c r="K57" s="9">
        <v>7.25</v>
      </c>
      <c r="L57" s="9">
        <v>0.25</v>
      </c>
      <c r="M57" s="9">
        <v>13.25</v>
      </c>
      <c r="N57" s="12">
        <f t="shared" si="3"/>
        <v>-5.75</v>
      </c>
      <c r="O57" s="13">
        <f t="shared" si="5"/>
        <v>-0.43396226415094341</v>
      </c>
    </row>
    <row r="58" spans="1:15">
      <c r="A58" s="14" t="s">
        <v>12</v>
      </c>
      <c r="B58" s="6" t="s">
        <v>1</v>
      </c>
      <c r="C58" s="6" t="s">
        <v>2</v>
      </c>
      <c r="D58" s="6" t="s">
        <v>3</v>
      </c>
      <c r="E58" s="6" t="s">
        <v>173</v>
      </c>
      <c r="F58" s="6" t="s">
        <v>4</v>
      </c>
      <c r="G58" s="6" t="s">
        <v>171</v>
      </c>
      <c r="I58" s="8" t="s">
        <v>35</v>
      </c>
      <c r="J58" s="9">
        <v>7</v>
      </c>
      <c r="K58" s="9">
        <v>7.5</v>
      </c>
      <c r="L58" s="9">
        <v>-0.5</v>
      </c>
      <c r="M58" s="9">
        <v>5.75</v>
      </c>
      <c r="N58" s="11">
        <f t="shared" si="3"/>
        <v>1.25</v>
      </c>
      <c r="O58" s="10">
        <f t="shared" si="5"/>
        <v>0.21739130434782616</v>
      </c>
    </row>
    <row r="59" spans="1:15">
      <c r="A59" s="8" t="s">
        <v>111</v>
      </c>
      <c r="B59" s="9">
        <v>0.61199999999999999</v>
      </c>
      <c r="C59" s="9">
        <v>0.60299999999999998</v>
      </c>
      <c r="D59" s="9">
        <v>8.9999999999999993E-3</v>
      </c>
      <c r="E59" s="9">
        <v>0.65900000000000003</v>
      </c>
      <c r="F59" s="12">
        <f t="shared" si="1"/>
        <v>-4.7000000000000042E-2</v>
      </c>
      <c r="G59" s="13">
        <f t="shared" ref="G59:G71" si="7">B59/E59-1</f>
        <v>-7.1320182094081974E-2</v>
      </c>
      <c r="I59" s="8" t="s">
        <v>36</v>
      </c>
      <c r="J59" s="9">
        <v>5.25</v>
      </c>
      <c r="K59" s="9">
        <v>5.25</v>
      </c>
      <c r="L59" s="9" t="s">
        <v>19</v>
      </c>
      <c r="M59" s="9">
        <v>7</v>
      </c>
      <c r="N59" s="12">
        <f t="shared" si="3"/>
        <v>-1.75</v>
      </c>
      <c r="O59" s="13">
        <f t="shared" si="5"/>
        <v>-0.25</v>
      </c>
    </row>
    <row r="60" spans="1:15">
      <c r="A60" s="8" t="s">
        <v>112</v>
      </c>
      <c r="B60" s="9">
        <v>1.25</v>
      </c>
      <c r="C60" s="9">
        <v>1.25</v>
      </c>
      <c r="D60" s="9" t="s">
        <v>19</v>
      </c>
      <c r="E60" s="9">
        <v>1.3</v>
      </c>
      <c r="F60" s="12">
        <f t="shared" si="1"/>
        <v>-5.0000000000000044E-2</v>
      </c>
      <c r="G60" s="13">
        <f t="shared" si="7"/>
        <v>-3.8461538461538547E-2</v>
      </c>
      <c r="I60" s="8" t="s">
        <v>37</v>
      </c>
      <c r="J60" s="9">
        <v>13.02</v>
      </c>
      <c r="K60" s="9">
        <v>11.145</v>
      </c>
      <c r="L60" s="9">
        <v>1.875</v>
      </c>
      <c r="M60" s="9">
        <v>11.260999999999999</v>
      </c>
      <c r="N60" s="11">
        <f t="shared" si="3"/>
        <v>1.7590000000000003</v>
      </c>
      <c r="O60" s="10">
        <f t="shared" si="5"/>
        <v>0.15620282390551465</v>
      </c>
    </row>
    <row r="61" spans="1:15">
      <c r="A61" s="8" t="s">
        <v>113</v>
      </c>
      <c r="B61" s="9">
        <v>1.401</v>
      </c>
      <c r="C61" s="9">
        <v>1.373</v>
      </c>
      <c r="D61" s="9">
        <v>2.8000000000000001E-2</v>
      </c>
      <c r="E61" s="9">
        <v>1.552</v>
      </c>
      <c r="F61" s="12">
        <f t="shared" si="1"/>
        <v>-0.15100000000000002</v>
      </c>
      <c r="G61" s="13">
        <f t="shared" si="7"/>
        <v>-9.7293814432989678E-2</v>
      </c>
      <c r="I61" s="8" t="s">
        <v>38</v>
      </c>
      <c r="J61" s="9">
        <v>16.111999999999998</v>
      </c>
      <c r="K61" s="9">
        <v>11.265000000000001</v>
      </c>
      <c r="L61" s="9">
        <v>4.8739999999999997</v>
      </c>
      <c r="M61" s="9">
        <v>11.417</v>
      </c>
      <c r="N61" s="11">
        <f t="shared" si="3"/>
        <v>4.6949999999999985</v>
      </c>
      <c r="O61" s="10">
        <f t="shared" si="5"/>
        <v>0.41122886923009538</v>
      </c>
    </row>
    <row r="62" spans="1:15">
      <c r="A62" s="8" t="s">
        <v>114</v>
      </c>
      <c r="B62" s="9">
        <v>0.8</v>
      </c>
      <c r="C62" s="9">
        <v>0.82</v>
      </c>
      <c r="D62" s="9">
        <v>-0.02</v>
      </c>
      <c r="E62" s="9">
        <v>0.95</v>
      </c>
      <c r="F62" s="12">
        <f t="shared" si="1"/>
        <v>-0.14999999999999991</v>
      </c>
      <c r="G62" s="13">
        <f t="shared" si="7"/>
        <v>-0.1578947368421052</v>
      </c>
      <c r="I62" s="8" t="s">
        <v>39</v>
      </c>
      <c r="J62" s="9">
        <v>18.457999999999998</v>
      </c>
      <c r="K62" s="9">
        <v>17.986999999999998</v>
      </c>
      <c r="L62" s="9">
        <v>0.47099999999999997</v>
      </c>
      <c r="M62" s="9">
        <v>19.917000000000002</v>
      </c>
      <c r="N62" s="12">
        <f t="shared" si="3"/>
        <v>-1.4590000000000032</v>
      </c>
      <c r="O62" s="13">
        <f t="shared" si="5"/>
        <v>-7.3254004117086047E-2</v>
      </c>
    </row>
    <row r="63" spans="1:15">
      <c r="A63" s="8" t="s">
        <v>115</v>
      </c>
      <c r="B63" s="9">
        <v>0.81</v>
      </c>
      <c r="C63" s="9">
        <v>0.8</v>
      </c>
      <c r="D63" s="9">
        <v>0.01</v>
      </c>
      <c r="E63" s="9">
        <v>0.91</v>
      </c>
      <c r="F63" s="12">
        <f t="shared" si="1"/>
        <v>-9.9999999999999978E-2</v>
      </c>
      <c r="G63" s="13">
        <f t="shared" si="7"/>
        <v>-0.10989010989010983</v>
      </c>
      <c r="I63" s="8" t="s">
        <v>40</v>
      </c>
      <c r="J63" s="9">
        <v>17.45</v>
      </c>
      <c r="K63" s="9">
        <v>15.95</v>
      </c>
      <c r="L63" s="9">
        <v>1.5</v>
      </c>
      <c r="M63" s="9">
        <v>13.45</v>
      </c>
      <c r="N63" s="11">
        <f t="shared" si="3"/>
        <v>4</v>
      </c>
      <c r="O63" s="10">
        <f t="shared" si="5"/>
        <v>0.29739776951672869</v>
      </c>
    </row>
    <row r="64" spans="1:15">
      <c r="A64" s="8" t="s">
        <v>116</v>
      </c>
      <c r="B64" s="9">
        <v>0.94099999999999995</v>
      </c>
      <c r="C64" s="9">
        <v>0.96799999999999997</v>
      </c>
      <c r="D64" s="9">
        <v>-2.7E-2</v>
      </c>
      <c r="E64" s="9">
        <v>1.048</v>
      </c>
      <c r="F64" s="12">
        <f t="shared" si="1"/>
        <v>-0.1070000000000001</v>
      </c>
      <c r="G64" s="13">
        <f t="shared" si="7"/>
        <v>-0.10209923664122145</v>
      </c>
      <c r="I64" s="8" t="s">
        <v>41</v>
      </c>
      <c r="J64" s="9">
        <v>14.4</v>
      </c>
      <c r="K64" s="9">
        <v>12.75</v>
      </c>
      <c r="L64" s="9">
        <v>1.65</v>
      </c>
      <c r="M64" s="9">
        <v>12.98</v>
      </c>
      <c r="N64" s="11">
        <f t="shared" si="3"/>
        <v>1.42</v>
      </c>
      <c r="O64" s="10">
        <f t="shared" si="5"/>
        <v>0.10939907550077033</v>
      </c>
    </row>
    <row r="65" spans="1:15">
      <c r="A65" s="8" t="s">
        <v>117</v>
      </c>
      <c r="B65" s="9">
        <v>2.0750000000000002</v>
      </c>
      <c r="C65" s="9">
        <v>2.0379999999999998</v>
      </c>
      <c r="D65" s="9">
        <v>3.6999999999999998E-2</v>
      </c>
      <c r="E65" s="9">
        <v>2.7629999999999999</v>
      </c>
      <c r="F65" s="12">
        <f t="shared" si="1"/>
        <v>-0.68799999999999972</v>
      </c>
      <c r="G65" s="13">
        <f t="shared" si="7"/>
        <v>-0.24900470503076355</v>
      </c>
      <c r="I65" s="8" t="s">
        <v>42</v>
      </c>
      <c r="J65" s="9">
        <v>11.975</v>
      </c>
      <c r="K65" s="9">
        <v>10.95</v>
      </c>
      <c r="L65" s="9">
        <v>1.0249999999999999</v>
      </c>
      <c r="M65" s="9">
        <v>9.4499999999999993</v>
      </c>
      <c r="N65" s="11">
        <f t="shared" si="3"/>
        <v>2.5250000000000004</v>
      </c>
      <c r="O65" s="10">
        <f t="shared" si="5"/>
        <v>0.26719576719576721</v>
      </c>
    </row>
    <row r="66" spans="1:15">
      <c r="A66" s="8" t="s">
        <v>118</v>
      </c>
      <c r="B66" s="9">
        <v>2.125</v>
      </c>
      <c r="C66" s="9">
        <v>2.069</v>
      </c>
      <c r="D66" s="9">
        <v>5.6000000000000001E-2</v>
      </c>
      <c r="E66" s="9">
        <v>2.617</v>
      </c>
      <c r="F66" s="12">
        <f t="shared" si="1"/>
        <v>-0.49199999999999999</v>
      </c>
      <c r="G66" s="13">
        <f t="shared" si="7"/>
        <v>-0.18800152846771112</v>
      </c>
      <c r="I66" s="8" t="s">
        <v>43</v>
      </c>
      <c r="J66" s="9">
        <v>10.96</v>
      </c>
      <c r="K66" s="9">
        <v>11.632999999999999</v>
      </c>
      <c r="L66" s="9">
        <v>-0.67300000000000004</v>
      </c>
      <c r="M66" s="9">
        <v>7.45</v>
      </c>
      <c r="N66" s="11">
        <f t="shared" si="3"/>
        <v>3.5100000000000007</v>
      </c>
      <c r="O66" s="10">
        <f t="shared" si="5"/>
        <v>0.47114093959731562</v>
      </c>
    </row>
    <row r="67" spans="1:15">
      <c r="A67" s="8" t="s">
        <v>119</v>
      </c>
      <c r="B67" s="9">
        <v>0.88100000000000001</v>
      </c>
      <c r="C67" s="9">
        <v>0.89</v>
      </c>
      <c r="D67" s="9">
        <v>-8.9999999999999993E-3</v>
      </c>
      <c r="E67" s="9">
        <v>1.002</v>
      </c>
      <c r="F67" s="12">
        <f t="shared" si="1"/>
        <v>-0.121</v>
      </c>
      <c r="G67" s="13">
        <f t="shared" si="7"/>
        <v>-0.12075848303393211</v>
      </c>
      <c r="I67" s="8" t="s">
        <v>44</v>
      </c>
      <c r="J67" s="9">
        <v>11.212</v>
      </c>
      <c r="K67" s="9">
        <v>12.45</v>
      </c>
      <c r="L67" s="9">
        <v>-1.238</v>
      </c>
      <c r="M67" s="9">
        <v>7.95</v>
      </c>
      <c r="N67" s="11">
        <f t="shared" si="3"/>
        <v>3.2619999999999996</v>
      </c>
      <c r="O67" s="10">
        <f t="shared" si="5"/>
        <v>0.4103144654088049</v>
      </c>
    </row>
    <row r="68" spans="1:15">
      <c r="A68" s="8" t="s">
        <v>120</v>
      </c>
      <c r="B68" s="9">
        <v>0.61199999999999999</v>
      </c>
      <c r="C68" s="9">
        <v>0.56899999999999995</v>
      </c>
      <c r="D68" s="9">
        <v>4.2999999999999997E-2</v>
      </c>
      <c r="E68" s="9">
        <v>0.76900000000000002</v>
      </c>
      <c r="F68" s="12">
        <f t="shared" si="1"/>
        <v>-0.15700000000000003</v>
      </c>
      <c r="G68" s="13">
        <f t="shared" si="7"/>
        <v>-0.20416124837451244</v>
      </c>
      <c r="I68" s="8" t="s">
        <v>45</v>
      </c>
      <c r="J68" s="9">
        <v>12.141</v>
      </c>
      <c r="K68" s="9">
        <v>11.862</v>
      </c>
      <c r="L68" s="9">
        <v>0.27900000000000003</v>
      </c>
      <c r="M68" s="9">
        <v>14.95</v>
      </c>
      <c r="N68" s="12">
        <f t="shared" si="3"/>
        <v>-2.8089999999999993</v>
      </c>
      <c r="O68" s="13">
        <f t="shared" si="5"/>
        <v>-0.18789297658862869</v>
      </c>
    </row>
    <row r="69" spans="1:15">
      <c r="A69" s="8" t="s">
        <v>121</v>
      </c>
      <c r="B69" s="9">
        <v>0.87</v>
      </c>
      <c r="C69" s="9">
        <v>0.87</v>
      </c>
      <c r="D69" s="9" t="s">
        <v>19</v>
      </c>
      <c r="E69" s="9">
        <v>1.05</v>
      </c>
      <c r="F69" s="12">
        <f t="shared" si="1"/>
        <v>-0.18000000000000005</v>
      </c>
      <c r="G69" s="13">
        <f t="shared" si="7"/>
        <v>-0.17142857142857149</v>
      </c>
      <c r="I69" s="8" t="s">
        <v>46</v>
      </c>
      <c r="J69" s="9">
        <v>15.95</v>
      </c>
      <c r="K69" s="9">
        <v>14.417</v>
      </c>
      <c r="L69" s="9">
        <v>1.5329999999999999</v>
      </c>
      <c r="M69" s="9">
        <v>14.95</v>
      </c>
      <c r="N69" s="2">
        <f t="shared" si="3"/>
        <v>1</v>
      </c>
      <c r="O69" s="10">
        <f t="shared" si="5"/>
        <v>6.6889632107023367E-2</v>
      </c>
    </row>
    <row r="70" spans="1:15">
      <c r="A70" s="8" t="s">
        <v>122</v>
      </c>
      <c r="B70" s="9">
        <v>0.52</v>
      </c>
      <c r="C70" s="9">
        <v>0.55000000000000004</v>
      </c>
      <c r="D70" s="9">
        <v>-0.03</v>
      </c>
      <c r="E70" s="9">
        <v>0.52</v>
      </c>
      <c r="F70" s="12">
        <f t="shared" ref="F70:F93" si="8">B70-E70</f>
        <v>0</v>
      </c>
      <c r="G70" s="10">
        <f t="shared" si="7"/>
        <v>0</v>
      </c>
      <c r="I70" s="8" t="s">
        <v>47</v>
      </c>
      <c r="J70" s="9">
        <v>10.413</v>
      </c>
      <c r="K70" s="9">
        <v>8.532</v>
      </c>
      <c r="L70" s="9">
        <v>1.881</v>
      </c>
      <c r="M70" s="9">
        <v>11.285</v>
      </c>
      <c r="N70" s="12">
        <f t="shared" ref="N70:N86" si="9">J70-M70</f>
        <v>-0.87199999999999989</v>
      </c>
      <c r="O70" s="13">
        <f t="shared" si="5"/>
        <v>-7.72707133362871E-2</v>
      </c>
    </row>
    <row r="71" spans="1:15">
      <c r="A71" s="8" t="s">
        <v>123</v>
      </c>
      <c r="B71" s="9">
        <v>0.65</v>
      </c>
      <c r="C71" s="9">
        <v>0.68</v>
      </c>
      <c r="D71" s="9">
        <v>-0.03</v>
      </c>
      <c r="E71" s="9">
        <v>0.88</v>
      </c>
      <c r="F71" s="12">
        <f t="shared" si="8"/>
        <v>-0.22999999999999998</v>
      </c>
      <c r="G71" s="13">
        <f t="shared" si="7"/>
        <v>-0.26136363636363635</v>
      </c>
      <c r="I71" s="8" t="s">
        <v>48</v>
      </c>
      <c r="J71" s="9">
        <v>15.833</v>
      </c>
      <c r="K71" s="9">
        <v>15.333</v>
      </c>
      <c r="L71" s="9">
        <v>0.5</v>
      </c>
      <c r="M71" s="9">
        <v>13.834</v>
      </c>
      <c r="N71" s="2">
        <f t="shared" si="9"/>
        <v>1.9990000000000006</v>
      </c>
      <c r="O71" s="10">
        <f t="shared" si="5"/>
        <v>0.14449906028625126</v>
      </c>
    </row>
    <row r="72" spans="1:15">
      <c r="I72" s="8" t="s">
        <v>49</v>
      </c>
      <c r="J72" s="9">
        <v>7.1580000000000004</v>
      </c>
      <c r="K72" s="9">
        <v>6.6980000000000004</v>
      </c>
      <c r="L72" s="9">
        <v>0.46</v>
      </c>
      <c r="M72" s="9">
        <v>6.5940000000000003</v>
      </c>
      <c r="N72" s="2">
        <f t="shared" si="9"/>
        <v>0.56400000000000006</v>
      </c>
      <c r="O72" s="10">
        <f t="shared" si="5"/>
        <v>8.5532302092811596E-2</v>
      </c>
    </row>
    <row r="73" spans="1:15">
      <c r="A73" s="14" t="s">
        <v>18</v>
      </c>
      <c r="B73" s="6" t="s">
        <v>1</v>
      </c>
      <c r="C73" s="6" t="s">
        <v>2</v>
      </c>
      <c r="D73" s="6" t="s">
        <v>3</v>
      </c>
      <c r="E73" s="6" t="s">
        <v>173</v>
      </c>
      <c r="F73" s="6" t="s">
        <v>4</v>
      </c>
      <c r="G73" s="6" t="s">
        <v>171</v>
      </c>
      <c r="I73" s="8" t="s">
        <v>50</v>
      </c>
      <c r="J73" s="9">
        <v>7.468</v>
      </c>
      <c r="K73" s="9">
        <v>6.7830000000000004</v>
      </c>
      <c r="L73" s="9">
        <v>0.68500000000000005</v>
      </c>
      <c r="M73" s="9">
        <v>9.4499999999999993</v>
      </c>
      <c r="N73" s="12">
        <f t="shared" si="9"/>
        <v>-1.9819999999999993</v>
      </c>
      <c r="O73" s="13">
        <f t="shared" si="5"/>
        <v>-0.20973544973544966</v>
      </c>
    </row>
    <row r="74" spans="1:15">
      <c r="A74" s="15" t="s">
        <v>124</v>
      </c>
      <c r="B74" s="9">
        <v>19.655999999999999</v>
      </c>
      <c r="C74" s="9">
        <v>19.655999999999999</v>
      </c>
      <c r="D74" s="9" t="s">
        <v>19</v>
      </c>
      <c r="E74" s="9">
        <v>18.405999999999999</v>
      </c>
      <c r="F74" s="2">
        <f t="shared" si="8"/>
        <v>1.25</v>
      </c>
      <c r="G74" s="10">
        <f t="shared" ref="G74:G85" si="10">B74/E74-1</f>
        <v>6.7912637183527025E-2</v>
      </c>
      <c r="I74" s="8" t="s">
        <v>51</v>
      </c>
      <c r="J74" s="9">
        <v>6.8120000000000003</v>
      </c>
      <c r="K74" s="9">
        <v>6.7910000000000004</v>
      </c>
      <c r="L74" s="9">
        <v>2.1000000000000001E-2</v>
      </c>
      <c r="M74" s="9">
        <v>7.0209999999999999</v>
      </c>
      <c r="N74" s="12">
        <f t="shared" si="9"/>
        <v>-0.20899999999999963</v>
      </c>
      <c r="O74" s="13">
        <f t="shared" si="5"/>
        <v>-2.9767839339125413E-2</v>
      </c>
    </row>
    <row r="75" spans="1:15">
      <c r="A75" s="8" t="s">
        <v>125</v>
      </c>
      <c r="B75" s="9">
        <v>19.25</v>
      </c>
      <c r="C75" s="9">
        <v>19.25</v>
      </c>
      <c r="D75" s="9" t="s">
        <v>19</v>
      </c>
      <c r="E75" s="9">
        <v>18</v>
      </c>
      <c r="F75" s="2">
        <f t="shared" si="8"/>
        <v>1.25</v>
      </c>
      <c r="G75" s="10">
        <f t="shared" si="10"/>
        <v>6.944444444444442E-2</v>
      </c>
      <c r="I75" s="8" t="s">
        <v>52</v>
      </c>
      <c r="J75" s="9">
        <v>6.9119999999999999</v>
      </c>
      <c r="K75" s="9">
        <v>6.6950000000000003</v>
      </c>
      <c r="L75" s="9">
        <v>0.217</v>
      </c>
      <c r="M75" s="9">
        <v>7.2130000000000001</v>
      </c>
      <c r="N75" s="12">
        <f t="shared" si="9"/>
        <v>-0.30100000000000016</v>
      </c>
      <c r="O75" s="13">
        <f t="shared" si="5"/>
        <v>-4.1730209344239544E-2</v>
      </c>
    </row>
    <row r="76" spans="1:15">
      <c r="A76" s="8" t="s">
        <v>126</v>
      </c>
      <c r="B76" s="9">
        <v>20.75</v>
      </c>
      <c r="C76" s="9">
        <v>20.75</v>
      </c>
      <c r="D76" s="9" t="s">
        <v>19</v>
      </c>
      <c r="E76" s="9">
        <v>18.75</v>
      </c>
      <c r="F76" s="11">
        <f t="shared" si="8"/>
        <v>2</v>
      </c>
      <c r="G76" s="10">
        <f t="shared" si="10"/>
        <v>0.10666666666666669</v>
      </c>
      <c r="I76" s="8" t="s">
        <v>53</v>
      </c>
      <c r="J76" s="9">
        <v>8.6</v>
      </c>
      <c r="K76" s="9">
        <v>11.6</v>
      </c>
      <c r="L76" s="9">
        <v>-3</v>
      </c>
      <c r="M76" s="9">
        <v>14.35</v>
      </c>
      <c r="N76" s="12">
        <f t="shared" si="9"/>
        <v>-5.75</v>
      </c>
      <c r="O76" s="13">
        <f t="shared" si="5"/>
        <v>-0.4006968641114983</v>
      </c>
    </row>
    <row r="77" spans="1:15">
      <c r="A77" s="8" t="s">
        <v>127</v>
      </c>
      <c r="B77" s="9">
        <v>14.75</v>
      </c>
      <c r="C77" s="9">
        <v>14.75</v>
      </c>
      <c r="D77" s="9" t="s">
        <v>19</v>
      </c>
      <c r="E77" s="9">
        <v>14</v>
      </c>
      <c r="F77" s="11">
        <f t="shared" si="8"/>
        <v>0.75</v>
      </c>
      <c r="G77" s="10">
        <f t="shared" si="10"/>
        <v>5.3571428571428603E-2</v>
      </c>
      <c r="I77" s="8" t="s">
        <v>54</v>
      </c>
      <c r="J77" s="9">
        <v>7.1369999999999996</v>
      </c>
      <c r="K77" s="9">
        <v>8.1370000000000005</v>
      </c>
      <c r="L77" s="9">
        <v>-1</v>
      </c>
      <c r="M77" s="9">
        <v>8.6750000000000007</v>
      </c>
      <c r="N77" s="12">
        <f t="shared" si="9"/>
        <v>-1.5380000000000011</v>
      </c>
      <c r="O77" s="13">
        <f t="shared" si="5"/>
        <v>-0.17729106628242086</v>
      </c>
    </row>
    <row r="78" spans="1:15">
      <c r="A78" s="8" t="s">
        <v>128</v>
      </c>
      <c r="B78" s="9">
        <v>19.5</v>
      </c>
      <c r="C78" s="9">
        <v>19.5</v>
      </c>
      <c r="D78" s="9" t="s">
        <v>19</v>
      </c>
      <c r="E78" s="9">
        <v>14.25</v>
      </c>
      <c r="F78" s="11">
        <f t="shared" si="8"/>
        <v>5.25</v>
      </c>
      <c r="G78" s="10">
        <f t="shared" si="10"/>
        <v>0.36842105263157898</v>
      </c>
      <c r="I78" s="8" t="s">
        <v>55</v>
      </c>
      <c r="J78" s="9">
        <v>19.024999999999999</v>
      </c>
      <c r="K78" s="9">
        <v>13.55</v>
      </c>
      <c r="L78" s="9">
        <v>5.4749999999999996</v>
      </c>
      <c r="M78" s="9">
        <v>16.675000000000001</v>
      </c>
      <c r="N78" s="2">
        <f t="shared" si="9"/>
        <v>2.3499999999999979</v>
      </c>
      <c r="O78" s="10">
        <f t="shared" si="5"/>
        <v>0.14092953523238361</v>
      </c>
    </row>
    <row r="79" spans="1:15">
      <c r="A79" s="8" t="s">
        <v>129</v>
      </c>
      <c r="B79" s="9">
        <v>15.3</v>
      </c>
      <c r="C79" s="9">
        <v>15.3</v>
      </c>
      <c r="D79" s="9" t="s">
        <v>19</v>
      </c>
      <c r="E79" s="9">
        <v>12.9</v>
      </c>
      <c r="F79" s="11">
        <f t="shared" si="8"/>
        <v>2.4000000000000004</v>
      </c>
      <c r="G79" s="10">
        <f t="shared" si="10"/>
        <v>0.18604651162790709</v>
      </c>
      <c r="I79" s="8" t="s">
        <v>56</v>
      </c>
      <c r="J79" s="9">
        <v>11.52</v>
      </c>
      <c r="K79" s="9">
        <v>11.475</v>
      </c>
      <c r="L79" s="9">
        <v>4.4999999999999998E-2</v>
      </c>
      <c r="M79" s="9">
        <v>13.75</v>
      </c>
      <c r="N79" s="12">
        <f t="shared" si="9"/>
        <v>-2.2300000000000004</v>
      </c>
      <c r="O79" s="13">
        <f t="shared" si="5"/>
        <v>-0.1621818181818182</v>
      </c>
    </row>
    <row r="80" spans="1:15">
      <c r="A80" s="8" t="s">
        <v>130</v>
      </c>
      <c r="B80" s="9">
        <v>26.25</v>
      </c>
      <c r="C80" s="9">
        <v>26.25</v>
      </c>
      <c r="D80" s="9" t="s">
        <v>19</v>
      </c>
      <c r="E80" s="9">
        <v>20.25</v>
      </c>
      <c r="F80" s="11">
        <f t="shared" si="8"/>
        <v>6</v>
      </c>
      <c r="G80" s="10">
        <f t="shared" si="10"/>
        <v>0.29629629629629628</v>
      </c>
      <c r="I80" s="8" t="s">
        <v>57</v>
      </c>
      <c r="J80" s="9">
        <v>15.5</v>
      </c>
      <c r="K80" s="9">
        <v>15.145</v>
      </c>
      <c r="L80" s="9">
        <v>0.35499999999999998</v>
      </c>
      <c r="M80" s="9">
        <v>11.084</v>
      </c>
      <c r="N80" s="11">
        <f t="shared" si="9"/>
        <v>4.4160000000000004</v>
      </c>
      <c r="O80" s="10">
        <f t="shared" si="5"/>
        <v>0.39841212558643102</v>
      </c>
    </row>
    <row r="81" spans="1:15">
      <c r="A81" s="8" t="s">
        <v>131</v>
      </c>
      <c r="B81" s="9">
        <v>14</v>
      </c>
      <c r="C81" s="9">
        <v>14</v>
      </c>
      <c r="D81" s="9" t="s">
        <v>19</v>
      </c>
      <c r="E81" s="9">
        <v>13</v>
      </c>
      <c r="F81" s="11">
        <f t="shared" si="8"/>
        <v>1</v>
      </c>
      <c r="G81" s="10">
        <f t="shared" si="10"/>
        <v>7.6923076923076872E-2</v>
      </c>
      <c r="I81" s="8" t="s">
        <v>58</v>
      </c>
      <c r="J81" s="9">
        <v>14.375</v>
      </c>
      <c r="K81" s="9">
        <v>13.987</v>
      </c>
      <c r="L81" s="9">
        <v>0.38800000000000001</v>
      </c>
      <c r="M81" s="9">
        <v>17.8</v>
      </c>
      <c r="N81" s="12">
        <f t="shared" si="9"/>
        <v>-3.4250000000000007</v>
      </c>
      <c r="O81" s="13">
        <f t="shared" si="5"/>
        <v>-0.19241573033707871</v>
      </c>
    </row>
    <row r="82" spans="1:15">
      <c r="A82" s="8" t="s">
        <v>132</v>
      </c>
      <c r="B82" s="9">
        <v>12.25</v>
      </c>
      <c r="C82" s="9">
        <v>12.25</v>
      </c>
      <c r="D82" s="9" t="s">
        <v>19</v>
      </c>
      <c r="E82" s="9">
        <v>11.75</v>
      </c>
      <c r="F82" s="11">
        <f t="shared" si="8"/>
        <v>0.5</v>
      </c>
      <c r="G82" s="10">
        <f t="shared" si="10"/>
        <v>4.2553191489361764E-2</v>
      </c>
      <c r="I82" s="8" t="s">
        <v>59</v>
      </c>
      <c r="J82" s="9">
        <v>25.207999999999998</v>
      </c>
      <c r="K82" s="9">
        <v>24.666</v>
      </c>
      <c r="L82" s="9">
        <v>0.54200000000000004</v>
      </c>
      <c r="M82" s="9">
        <v>28.751000000000001</v>
      </c>
      <c r="N82" s="12">
        <f t="shared" si="9"/>
        <v>-3.5430000000000028</v>
      </c>
      <c r="O82" s="13">
        <f t="shared" si="5"/>
        <v>-0.12323049633056249</v>
      </c>
    </row>
    <row r="83" spans="1:15">
      <c r="A83" s="8" t="s">
        <v>133</v>
      </c>
      <c r="B83" s="9">
        <v>12.75</v>
      </c>
      <c r="C83" s="9">
        <v>12.75</v>
      </c>
      <c r="D83" s="9" t="s">
        <v>19</v>
      </c>
      <c r="E83" s="9">
        <v>12.25</v>
      </c>
      <c r="F83" s="11">
        <f t="shared" si="8"/>
        <v>0.5</v>
      </c>
      <c r="G83" s="10">
        <f t="shared" si="10"/>
        <v>4.081632653061229E-2</v>
      </c>
      <c r="I83" s="8" t="s">
        <v>60</v>
      </c>
      <c r="J83" s="9">
        <v>19.625</v>
      </c>
      <c r="K83" s="9">
        <v>15.375</v>
      </c>
      <c r="L83" s="9">
        <v>4.25</v>
      </c>
      <c r="M83" s="9">
        <v>15.5</v>
      </c>
      <c r="N83" s="11">
        <f t="shared" si="9"/>
        <v>4.125</v>
      </c>
      <c r="O83" s="10">
        <f t="shared" si="5"/>
        <v>0.2661290322580645</v>
      </c>
    </row>
    <row r="84" spans="1:15">
      <c r="A84" s="8" t="s">
        <v>134</v>
      </c>
      <c r="B84" s="9">
        <v>13.438000000000001</v>
      </c>
      <c r="C84" s="9">
        <v>13.438000000000001</v>
      </c>
      <c r="D84" s="9" t="s">
        <v>19</v>
      </c>
      <c r="E84" s="9">
        <v>13</v>
      </c>
      <c r="F84" s="11">
        <f t="shared" si="8"/>
        <v>0.43800000000000061</v>
      </c>
      <c r="G84" s="10">
        <f t="shared" si="10"/>
        <v>3.3692307692307688E-2</v>
      </c>
      <c r="J84" s="9"/>
      <c r="K84" s="9"/>
      <c r="L84" s="9"/>
      <c r="M84" s="9"/>
    </row>
    <row r="85" spans="1:15">
      <c r="A85" s="8" t="s">
        <v>135</v>
      </c>
      <c r="B85" s="9">
        <v>0.39800000000000002</v>
      </c>
      <c r="C85" s="9">
        <v>0.39800000000000002</v>
      </c>
      <c r="D85" s="9" t="s">
        <v>19</v>
      </c>
      <c r="E85" s="9">
        <v>0.39</v>
      </c>
      <c r="F85" s="11">
        <f t="shared" si="8"/>
        <v>8.0000000000000071E-3</v>
      </c>
      <c r="G85" s="10">
        <f t="shared" si="10"/>
        <v>2.051282051282044E-2</v>
      </c>
      <c r="I85" s="14" t="s">
        <v>172</v>
      </c>
      <c r="J85" s="6" t="s">
        <v>1</v>
      </c>
      <c r="K85" s="6" t="s">
        <v>2</v>
      </c>
      <c r="L85" s="6" t="s">
        <v>3</v>
      </c>
      <c r="M85" s="6" t="s">
        <v>173</v>
      </c>
      <c r="N85" s="6" t="s">
        <v>4</v>
      </c>
      <c r="O85" s="6" t="s">
        <v>171</v>
      </c>
    </row>
    <row r="86" spans="1:15">
      <c r="A86" s="16"/>
      <c r="B86" s="17"/>
      <c r="C86" s="17"/>
      <c r="D86" s="17"/>
      <c r="E86" s="17"/>
      <c r="I86" s="8" t="s">
        <v>170</v>
      </c>
      <c r="J86" s="9">
        <v>5144.4440000000004</v>
      </c>
      <c r="K86" s="9">
        <v>5144.4440000000004</v>
      </c>
      <c r="L86" s="9" t="s">
        <v>19</v>
      </c>
      <c r="M86" s="9">
        <v>5531.25</v>
      </c>
      <c r="N86" s="12">
        <f t="shared" si="9"/>
        <v>-386.80599999999959</v>
      </c>
      <c r="O86" s="13">
        <f t="shared" ref="O86" si="11">J86/M86-1</f>
        <v>-6.9931028248587546E-2</v>
      </c>
    </row>
    <row r="87" spans="1:15">
      <c r="A87" s="7" t="s">
        <v>13</v>
      </c>
      <c r="B87" s="18">
        <v>41164</v>
      </c>
      <c r="C87" s="18">
        <v>41133</v>
      </c>
      <c r="D87" s="18">
        <v>41102</v>
      </c>
      <c r="E87" s="18">
        <v>41072</v>
      </c>
      <c r="F87" s="19" t="s">
        <v>4</v>
      </c>
      <c r="G87" s="19"/>
    </row>
    <row r="88" spans="1:15">
      <c r="A88" s="16" t="s">
        <v>5</v>
      </c>
      <c r="B88" s="9">
        <v>-0.309</v>
      </c>
      <c r="C88" s="9">
        <v>-0.40200000000000002</v>
      </c>
      <c r="D88" s="9">
        <v>0.59</v>
      </c>
      <c r="E88" s="9">
        <v>0.60699999999999998</v>
      </c>
      <c r="F88" s="12">
        <f t="shared" si="8"/>
        <v>-0.91599999999999993</v>
      </c>
    </row>
    <row r="89" spans="1:15">
      <c r="A89" s="16" t="s">
        <v>6</v>
      </c>
      <c r="B89" s="9">
        <v>0.35499999999999998</v>
      </c>
      <c r="C89" s="9">
        <v>5.3999999999999999E-2</v>
      </c>
      <c r="D89" s="9">
        <v>-0.48699999999999999</v>
      </c>
      <c r="E89" s="9">
        <v>-0.28299999999999997</v>
      </c>
      <c r="F89" s="2">
        <f t="shared" si="8"/>
        <v>0.6379999999999999</v>
      </c>
    </row>
    <row r="90" spans="1:15">
      <c r="A90" s="16" t="s">
        <v>7</v>
      </c>
      <c r="B90" s="9">
        <v>-1.1080000000000001</v>
      </c>
      <c r="C90" s="9">
        <v>1.5629999999999999</v>
      </c>
      <c r="D90" s="9">
        <v>0.40300000000000002</v>
      </c>
      <c r="E90" s="9">
        <v>-9.0999999999999998E-2</v>
      </c>
      <c r="F90" s="12">
        <f t="shared" si="8"/>
        <v>-1.0170000000000001</v>
      </c>
    </row>
    <row r="91" spans="1:15">
      <c r="A91" s="16" t="s">
        <v>8</v>
      </c>
      <c r="B91" s="9">
        <v>-0.39300000000000002</v>
      </c>
      <c r="C91" s="9">
        <v>0.48099999999999998</v>
      </c>
      <c r="D91" s="9">
        <v>1.31</v>
      </c>
      <c r="E91" s="9">
        <v>1.736</v>
      </c>
      <c r="F91" s="12">
        <f t="shared" si="8"/>
        <v>-2.129</v>
      </c>
    </row>
    <row r="92" spans="1:15">
      <c r="A92" s="16" t="s">
        <v>9</v>
      </c>
      <c r="B92" s="9">
        <v>0.28899999999999998</v>
      </c>
      <c r="C92" s="9">
        <v>-0.20599999999999999</v>
      </c>
      <c r="D92" s="9">
        <v>-0.01</v>
      </c>
      <c r="E92" s="9">
        <v>-0.16800000000000001</v>
      </c>
      <c r="F92" s="2">
        <f t="shared" si="8"/>
        <v>0.45699999999999996</v>
      </c>
    </row>
    <row r="93" spans="1:15">
      <c r="A93" s="16" t="s">
        <v>10</v>
      </c>
      <c r="B93" s="9">
        <v>0.76900000000000002</v>
      </c>
      <c r="C93" s="9">
        <v>4.2000000000000003E-2</v>
      </c>
      <c r="D93" s="9">
        <v>-1.3029999999999999</v>
      </c>
      <c r="E93" s="9">
        <v>0.126</v>
      </c>
      <c r="F93" s="11">
        <f t="shared" si="8"/>
        <v>0.64300000000000002</v>
      </c>
      <c r="G93" s="12"/>
    </row>
  </sheetData>
  <pageMargins left="0.45" right="0.45" top="0.5" bottom="0.5" header="0.3" footer="0.3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Performance Food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kwalker</dc:creator>
  <cp:lastModifiedBy>stuart  sherman</cp:lastModifiedBy>
  <cp:lastPrinted>2011-04-21T17:25:10Z</cp:lastPrinted>
  <dcterms:created xsi:type="dcterms:W3CDTF">2011-04-21T17:03:49Z</dcterms:created>
  <dcterms:modified xsi:type="dcterms:W3CDTF">2012-10-26T11:20:24Z</dcterms:modified>
</cp:coreProperties>
</file>