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0500" windowHeight="203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7" i="1" l="1"/>
  <c r="M84" i="1"/>
  <c r="M79" i="1"/>
  <c r="M82" i="1"/>
  <c r="M76" i="1"/>
  <c r="M74" i="1"/>
  <c r="M73" i="1"/>
  <c r="M72" i="1"/>
  <c r="M71" i="1"/>
  <c r="M86" i="1"/>
  <c r="M78" i="1"/>
  <c r="M83" i="1"/>
  <c r="M61" i="1"/>
  <c r="P35" i="1"/>
  <c r="O35" i="1"/>
  <c r="P40" i="1"/>
  <c r="O40" i="1"/>
  <c r="O74" i="1"/>
  <c r="P74" i="1"/>
  <c r="O37" i="1"/>
  <c r="P37" i="1"/>
  <c r="O36" i="1"/>
  <c r="P36" i="1"/>
  <c r="O51" i="1"/>
  <c r="P51" i="1"/>
  <c r="O84" i="1"/>
  <c r="P84" i="1"/>
  <c r="O77" i="1"/>
  <c r="P77" i="1"/>
  <c r="O79" i="1"/>
  <c r="P79" i="1"/>
  <c r="O45" i="1"/>
  <c r="P45" i="1"/>
  <c r="O52" i="1"/>
  <c r="P52" i="1"/>
  <c r="O65" i="1"/>
  <c r="P65" i="1"/>
  <c r="O82" i="1"/>
  <c r="P82" i="1"/>
  <c r="O73" i="1"/>
  <c r="P73" i="1"/>
  <c r="O46" i="1"/>
  <c r="P46" i="1"/>
  <c r="O59" i="1"/>
  <c r="P59" i="1"/>
  <c r="O44" i="1"/>
  <c r="P44" i="1"/>
  <c r="O31" i="1"/>
  <c r="P31" i="1"/>
  <c r="O71" i="1"/>
  <c r="P71" i="1"/>
  <c r="O26" i="1"/>
  <c r="P26" i="1"/>
  <c r="O8" i="1"/>
  <c r="P8" i="1"/>
  <c r="O28" i="1"/>
  <c r="P28" i="1"/>
  <c r="O10" i="1"/>
  <c r="P10" i="1"/>
  <c r="O19" i="1"/>
  <c r="P19" i="1"/>
  <c r="O23" i="1"/>
  <c r="P23" i="1"/>
  <c r="O53" i="1"/>
  <c r="P53" i="1"/>
  <c r="O62" i="1"/>
  <c r="P62" i="1"/>
  <c r="O86" i="1"/>
  <c r="P86" i="1"/>
  <c r="O39" i="1"/>
  <c r="P39" i="1"/>
  <c r="O61" i="1"/>
  <c r="P61" i="1"/>
  <c r="O33" i="1"/>
  <c r="P33" i="1"/>
  <c r="O15" i="1"/>
  <c r="P15" i="1"/>
  <c r="O38" i="1"/>
  <c r="P38" i="1"/>
  <c r="O16" i="1"/>
  <c r="P16" i="1"/>
  <c r="O49" i="1"/>
  <c r="P49" i="1"/>
  <c r="O42" i="1"/>
  <c r="P42" i="1"/>
  <c r="O55" i="1"/>
  <c r="P55" i="1"/>
  <c r="G54" i="1"/>
  <c r="H54" i="1"/>
  <c r="G8" i="1"/>
  <c r="H8" i="1"/>
  <c r="G66" i="1"/>
  <c r="H66" i="1"/>
  <c r="G38" i="1"/>
  <c r="H38" i="1"/>
  <c r="G10" i="1"/>
  <c r="H10" i="1"/>
  <c r="G11" i="1"/>
  <c r="H11" i="1"/>
  <c r="G23" i="1"/>
  <c r="H23" i="1"/>
  <c r="G78" i="1"/>
  <c r="H78" i="1"/>
  <c r="G16" i="1"/>
  <c r="H16" i="1"/>
  <c r="G58" i="1"/>
  <c r="H58" i="1"/>
  <c r="G96" i="1"/>
  <c r="H96" i="1"/>
  <c r="G67" i="1"/>
  <c r="H67" i="1"/>
  <c r="G31" i="1"/>
  <c r="H31" i="1"/>
  <c r="G80" i="1"/>
  <c r="H80" i="1"/>
  <c r="G33" i="1"/>
  <c r="H33" i="1"/>
  <c r="G50" i="1"/>
  <c r="H50" i="1"/>
  <c r="G59" i="1"/>
  <c r="H59" i="1"/>
  <c r="G97" i="1"/>
  <c r="H97" i="1"/>
  <c r="G32" i="1"/>
  <c r="H32" i="1"/>
  <c r="G22" i="1"/>
  <c r="H22" i="1"/>
  <c r="G25" i="1"/>
  <c r="H25" i="1"/>
  <c r="G60" i="1"/>
  <c r="H60" i="1"/>
  <c r="G64" i="1"/>
  <c r="H64" i="1"/>
  <c r="H40" i="1"/>
  <c r="H29" i="1"/>
  <c r="H77" i="1"/>
  <c r="H14" i="1"/>
  <c r="H39" i="1"/>
  <c r="H85" i="1"/>
  <c r="H65" i="1"/>
  <c r="H89" i="1"/>
  <c r="H81" i="1"/>
  <c r="H93" i="1"/>
  <c r="H82" i="1"/>
  <c r="H18" i="1"/>
  <c r="H94" i="1"/>
  <c r="H21" i="1"/>
  <c r="H91" i="1"/>
  <c r="H42" i="1"/>
  <c r="H17" i="1"/>
  <c r="H30" i="1"/>
  <c r="H20" i="1"/>
  <c r="H63" i="1"/>
  <c r="H98" i="1"/>
  <c r="H13" i="1"/>
  <c r="H15" i="1"/>
  <c r="H86" i="1"/>
  <c r="H88" i="1"/>
  <c r="H37" i="1"/>
  <c r="H41" i="1"/>
  <c r="H9" i="1"/>
  <c r="H27" i="1"/>
  <c r="H83" i="1"/>
  <c r="H26" i="1"/>
  <c r="H44" i="1"/>
  <c r="H90" i="1"/>
  <c r="H46" i="1"/>
  <c r="H45" i="1"/>
  <c r="H12" i="1"/>
  <c r="H47" i="1"/>
  <c r="H56" i="1"/>
  <c r="M48" i="1"/>
  <c r="M25" i="1"/>
  <c r="M54" i="1"/>
  <c r="M55" i="1"/>
  <c r="M24" i="1"/>
  <c r="M16" i="1"/>
  <c r="M42" i="1"/>
  <c r="M38" i="1"/>
  <c r="M80" i="1"/>
  <c r="M60" i="1"/>
  <c r="M63" i="1"/>
  <c r="M17" i="1"/>
  <c r="M69" i="1"/>
  <c r="M46" i="1"/>
  <c r="M45" i="1"/>
  <c r="M31" i="1"/>
  <c r="M59" i="1"/>
  <c r="M39" i="1"/>
  <c r="M10" i="1"/>
  <c r="M8" i="1"/>
  <c r="M62" i="1"/>
  <c r="M23" i="1"/>
  <c r="M26" i="1"/>
  <c r="M49" i="1"/>
  <c r="M19" i="1"/>
  <c r="M13" i="1"/>
  <c r="M68" i="1"/>
  <c r="M28" i="1"/>
  <c r="M75" i="1"/>
  <c r="M67" i="1"/>
  <c r="M14" i="1"/>
  <c r="M81" i="1"/>
  <c r="M29" i="1"/>
  <c r="M66" i="1"/>
  <c r="M27" i="1"/>
  <c r="M11" i="1"/>
  <c r="M15" i="1"/>
  <c r="M41" i="1"/>
  <c r="M12" i="1"/>
  <c r="M50" i="1"/>
  <c r="M9" i="1"/>
  <c r="M33" i="1"/>
  <c r="M56" i="1"/>
  <c r="M53" i="1"/>
  <c r="M20" i="1"/>
  <c r="M64" i="1"/>
  <c r="M57" i="1"/>
  <c r="M70" i="1"/>
  <c r="M58" i="1"/>
  <c r="M32" i="1"/>
  <c r="M30" i="1"/>
  <c r="M65" i="1"/>
  <c r="M21" i="1"/>
  <c r="M40" i="1"/>
  <c r="M77" i="1"/>
  <c r="M51" i="1"/>
  <c r="M35" i="1"/>
  <c r="M36" i="1"/>
  <c r="M37" i="1"/>
  <c r="M52" i="1"/>
  <c r="O14" i="1"/>
  <c r="P14" i="1"/>
  <c r="O81" i="1"/>
  <c r="P81" i="1"/>
  <c r="O29" i="1"/>
  <c r="P29" i="1"/>
  <c r="O66" i="1"/>
  <c r="P66" i="1"/>
  <c r="O27" i="1"/>
  <c r="P27" i="1"/>
  <c r="O11" i="1"/>
  <c r="P11" i="1"/>
  <c r="O41" i="1"/>
  <c r="P41" i="1"/>
  <c r="O12" i="1"/>
  <c r="P12" i="1"/>
  <c r="O50" i="1"/>
  <c r="P50" i="1"/>
  <c r="O9" i="1"/>
  <c r="P9" i="1"/>
  <c r="O56" i="1"/>
  <c r="P56" i="1"/>
  <c r="O78" i="1"/>
  <c r="P78" i="1"/>
  <c r="G74" i="1"/>
  <c r="H74" i="1"/>
  <c r="G70" i="1"/>
  <c r="H70" i="1"/>
  <c r="G17" i="1"/>
  <c r="G93" i="1"/>
  <c r="G89" i="1"/>
  <c r="G94" i="1"/>
  <c r="G27" i="1"/>
  <c r="G21" i="1"/>
  <c r="G83" i="1"/>
  <c r="G91" i="1"/>
  <c r="G15" i="1"/>
  <c r="G9" i="1"/>
  <c r="G98" i="1"/>
  <c r="G45" i="1"/>
  <c r="G36" i="1"/>
  <c r="H36" i="1"/>
  <c r="G41" i="1"/>
  <c r="G20" i="1"/>
  <c r="G86" i="1"/>
  <c r="G35" i="1"/>
  <c r="H35" i="1"/>
  <c r="G46" i="1"/>
  <c r="G29" i="1"/>
  <c r="G47" i="1"/>
  <c r="G48" i="1"/>
  <c r="H48" i="1"/>
  <c r="G56" i="1"/>
  <c r="G39" i="1"/>
  <c r="G81" i="1"/>
  <c r="G69" i="1"/>
  <c r="H69" i="1"/>
  <c r="G30" i="1"/>
  <c r="O75" i="1"/>
  <c r="P75" i="1"/>
  <c r="O68" i="1"/>
  <c r="P68" i="1"/>
  <c r="O64" i="1"/>
  <c r="P64" i="1"/>
  <c r="O20" i="1"/>
  <c r="P20" i="1"/>
  <c r="O58" i="1"/>
  <c r="P58" i="1"/>
  <c r="O67" i="1"/>
  <c r="P67" i="1"/>
  <c r="O30" i="1"/>
  <c r="P30" i="1"/>
  <c r="O18" i="1"/>
  <c r="P18" i="1"/>
  <c r="O32" i="1"/>
  <c r="P32" i="1"/>
  <c r="O57" i="1"/>
  <c r="P57" i="1"/>
  <c r="O48" i="1"/>
  <c r="P48" i="1"/>
  <c r="O25" i="1"/>
  <c r="P25" i="1"/>
  <c r="O70" i="1"/>
  <c r="P70" i="1"/>
  <c r="O21" i="1"/>
  <c r="P21" i="1"/>
  <c r="O54" i="1"/>
  <c r="P54" i="1"/>
  <c r="O69" i="1"/>
  <c r="P69" i="1"/>
  <c r="O72" i="1"/>
  <c r="P72" i="1"/>
  <c r="O24" i="1"/>
  <c r="P24" i="1"/>
  <c r="O83" i="1"/>
  <c r="P83" i="1"/>
  <c r="O80" i="1"/>
  <c r="P80" i="1"/>
  <c r="O60" i="1"/>
  <c r="P60" i="1"/>
  <c r="O63" i="1"/>
  <c r="P63" i="1"/>
  <c r="O17" i="1"/>
  <c r="P17" i="1"/>
  <c r="O47" i="1"/>
  <c r="P47" i="1"/>
  <c r="O76" i="1"/>
  <c r="P76" i="1"/>
  <c r="P13" i="1"/>
  <c r="O13" i="1"/>
  <c r="G24" i="1"/>
  <c r="H24" i="1"/>
  <c r="G90" i="1"/>
  <c r="G88" i="1"/>
  <c r="G37" i="1"/>
  <c r="G77" i="1"/>
  <c r="G14" i="1"/>
  <c r="G40" i="1"/>
  <c r="G28" i="1"/>
  <c r="H28" i="1"/>
  <c r="G34" i="1"/>
  <c r="H34" i="1"/>
  <c r="G12" i="1"/>
  <c r="G55" i="1"/>
  <c r="H55" i="1"/>
  <c r="G19" i="1"/>
  <c r="H19" i="1"/>
  <c r="G57" i="1"/>
  <c r="H57" i="1"/>
  <c r="G49" i="1"/>
  <c r="H49" i="1"/>
  <c r="G65" i="1"/>
  <c r="G26" i="1"/>
  <c r="G44" i="1"/>
  <c r="H53" i="1"/>
  <c r="G53" i="1"/>
  <c r="H52" i="1"/>
  <c r="G52" i="1"/>
  <c r="G18" i="1"/>
  <c r="H92" i="1"/>
  <c r="G92" i="1"/>
  <c r="G13" i="1"/>
  <c r="G85" i="1"/>
  <c r="G42" i="1"/>
  <c r="H79" i="1"/>
  <c r="G79" i="1"/>
  <c r="H68" i="1"/>
  <c r="G68" i="1"/>
  <c r="G82" i="1"/>
  <c r="H87" i="1"/>
  <c r="G87" i="1"/>
  <c r="H95" i="1"/>
  <c r="G95" i="1"/>
  <c r="H43" i="1"/>
  <c r="G43" i="1"/>
  <c r="H71" i="1"/>
  <c r="G71" i="1"/>
  <c r="H62" i="1"/>
  <c r="G62" i="1"/>
  <c r="H73" i="1"/>
  <c r="G73" i="1"/>
  <c r="H75" i="1"/>
  <c r="G75" i="1"/>
  <c r="G63" i="1"/>
  <c r="E63" i="1"/>
  <c r="E24" i="1"/>
  <c r="E93" i="1"/>
  <c r="E60" i="1"/>
  <c r="E23" i="1"/>
  <c r="E48" i="1"/>
  <c r="E16" i="1"/>
  <c r="E18" i="1"/>
  <c r="E17" i="1"/>
  <c r="E74" i="1"/>
  <c r="E10" i="1"/>
  <c r="E50" i="1"/>
  <c r="E19" i="1"/>
  <c r="E87" i="1"/>
  <c r="E41" i="1"/>
  <c r="E8" i="1"/>
  <c r="E26" i="1"/>
  <c r="E78" i="1"/>
  <c r="E96" i="1"/>
  <c r="E91" i="1"/>
  <c r="E29" i="1"/>
  <c r="E11" i="1"/>
  <c r="E59" i="1"/>
  <c r="E90" i="1"/>
  <c r="E37" i="1"/>
  <c r="E58" i="1"/>
  <c r="E77" i="1"/>
  <c r="E88" i="1"/>
  <c r="E97" i="1"/>
  <c r="E12" i="1"/>
  <c r="E69" i="1"/>
  <c r="E36" i="1"/>
  <c r="E31" i="1"/>
  <c r="E33" i="1"/>
  <c r="E55" i="1"/>
  <c r="E14" i="1"/>
  <c r="E21" i="1"/>
  <c r="E49" i="1"/>
  <c r="E20" i="1"/>
  <c r="E39" i="1"/>
  <c r="E57" i="1"/>
  <c r="E81" i="1"/>
  <c r="E75" i="1"/>
  <c r="E73" i="1"/>
  <c r="E42" i="1"/>
  <c r="E13" i="1"/>
  <c r="E95" i="1"/>
  <c r="E71" i="1"/>
  <c r="E15" i="1"/>
  <c r="E62" i="1"/>
  <c r="E92" i="1"/>
  <c r="E79" i="1"/>
  <c r="E53" i="1"/>
  <c r="E54" i="1"/>
  <c r="E40" i="1"/>
  <c r="E67" i="1"/>
  <c r="E82" i="1"/>
  <c r="E70" i="1"/>
  <c r="E86" i="1"/>
  <c r="E52" i="1"/>
  <c r="E30" i="1"/>
  <c r="E32" i="1"/>
  <c r="E85" i="1"/>
  <c r="E94" i="1"/>
  <c r="E28" i="1"/>
  <c r="E44" i="1"/>
  <c r="E45" i="1"/>
  <c r="E68" i="1"/>
  <c r="E83" i="1"/>
  <c r="E66" i="1"/>
  <c r="E43" i="1"/>
  <c r="E46" i="1"/>
  <c r="E9" i="1"/>
  <c r="E80" i="1"/>
  <c r="E38" i="1"/>
  <c r="E47" i="1"/>
  <c r="E35" i="1"/>
  <c r="E98" i="1"/>
  <c r="E25" i="1"/>
  <c r="E34" i="1"/>
  <c r="E65" i="1"/>
  <c r="E27" i="1"/>
  <c r="E56" i="1"/>
  <c r="E64" i="1"/>
  <c r="E89" i="1"/>
  <c r="E72" i="1"/>
  <c r="M44" i="1"/>
  <c r="M18" i="1"/>
  <c r="E22" i="1"/>
  <c r="H72" i="1"/>
  <c r="G72" i="1"/>
</calcChain>
</file>

<file path=xl/sharedStrings.xml><?xml version="1.0" encoding="utf-8"?>
<sst xmlns="http://schemas.openxmlformats.org/spreadsheetml/2006/main" count="256" uniqueCount="202">
  <si>
    <t>Always remember that the Prices shown are mostly FOB origin and are in a MINIMUM truck lot quantity. The intent is to show the reader the MOVEMENT in the markets, NOT the Prices you should expect to pay from your distributor.</t>
  </si>
  <si>
    <t>"Term" =Delv. Various Terminals</t>
  </si>
  <si>
    <t>"NQ" =No Quotes</t>
  </si>
  <si>
    <t>"NE" =Northeast</t>
  </si>
  <si>
    <t>ITEMS HIGHLIGHTED IN YELLOW = A MOVE UP OF OVER 20%  FROM LAST YEAR</t>
  </si>
  <si>
    <t>ITEMS HIGHLIGHTED IN GREEN = A MOVE DOWN OF OVER 20%  FROM LAST YEAR</t>
  </si>
  <si>
    <t>"SE" =Southeast</t>
  </si>
  <si>
    <t>ITEMS HIGHLIGHTED IN ORANGE = A MOVE UP OF OVER LAST WEEK</t>
  </si>
  <si>
    <t>ITEMS HIGHLIGHTED IN MINT = A MOVE DOWN OF OVER LAST WEEK</t>
  </si>
  <si>
    <t>PROVIDED AS A SERVICE BY S. SHERMAN ASSOCIATES.</t>
  </si>
  <si>
    <t>BEEF</t>
  </si>
  <si>
    <t xml:space="preserve">Price </t>
  </si>
  <si>
    <t xml:space="preserve">Last Week </t>
  </si>
  <si>
    <t xml:space="preserve">Difference </t>
  </si>
  <si>
    <t>Price 2018</t>
  </si>
  <si>
    <t>Variance</t>
  </si>
  <si>
    <t>Variance%</t>
  </si>
  <si>
    <t>DAIRY</t>
  </si>
  <si>
    <t xml:space="preserve">Live Cattle  </t>
  </si>
  <si>
    <t xml:space="preserve">Cheese Barrels (CME) </t>
  </si>
  <si>
    <t>Feeder Cattle Index (CME)</t>
  </si>
  <si>
    <t xml:space="preserve">Cheese Blocks (CME) </t>
  </si>
  <si>
    <t xml:space="preserve">Ground Beef 81/19 </t>
  </si>
  <si>
    <t xml:space="preserve">American Cheese </t>
  </si>
  <si>
    <t xml:space="preserve">Ground Chuck </t>
  </si>
  <si>
    <t xml:space="preserve">Cheddar Cheese (40 lb.) </t>
  </si>
  <si>
    <t>109e Export Rib (choice)</t>
  </si>
  <si>
    <t>Mozzarella  Cheese</t>
  </si>
  <si>
    <t>109e Export Rib (prime)</t>
  </si>
  <si>
    <t>Provolone Cheese</t>
  </si>
  <si>
    <t xml:space="preserve">112a Ribeye (choice) </t>
  </si>
  <si>
    <t xml:space="preserve"> </t>
  </si>
  <si>
    <t>Parmesan Cheese</t>
  </si>
  <si>
    <t>112a Ribeye (prime)</t>
  </si>
  <si>
    <t>Butter (CME)</t>
  </si>
  <si>
    <t>116 Chuck (select)</t>
  </si>
  <si>
    <t xml:space="preserve">Nonfat Dry Milk </t>
  </si>
  <si>
    <t>116 Chuck (choice)</t>
  </si>
  <si>
    <t>Whey, Dry</t>
  </si>
  <si>
    <t>116b Chuck Tdnr (choice)</t>
  </si>
  <si>
    <t xml:space="preserve">Class 1 Base  </t>
  </si>
  <si>
    <t>120 Brisket (choice)</t>
  </si>
  <si>
    <t>Class II Cream, heavy</t>
  </si>
  <si>
    <t>121c Outside Skirt (ch/sel)</t>
  </si>
  <si>
    <t xml:space="preserve">Class III Milk (CME) </t>
  </si>
  <si>
    <t>121d Inside Skirt (ch/sel)</t>
  </si>
  <si>
    <t>Class IV Milk (CME)</t>
  </si>
  <si>
    <t xml:space="preserve">167a Knckle, Trm. (ch.) </t>
  </si>
  <si>
    <t>POULTRY</t>
  </si>
  <si>
    <t xml:space="preserve">168 Inside Round (ch.) </t>
  </si>
  <si>
    <t>Whole Birds WOG-Nat</t>
  </si>
  <si>
    <t>174 Short Loin (ch. 0x1)</t>
  </si>
  <si>
    <t>Wings (jumbo, cut)</t>
  </si>
  <si>
    <t>174 Short Loin (prime)</t>
  </si>
  <si>
    <t xml:space="preserve">Breast, Bnless Skinless NE </t>
  </si>
  <si>
    <t>180 0x1 Strp (choice)</t>
  </si>
  <si>
    <t>Breast, Bnless Skinless SE</t>
  </si>
  <si>
    <t>180 0x1 Strp (prime)</t>
  </si>
  <si>
    <t>Tenderloin Index- ARA</t>
  </si>
  <si>
    <t>184 Top Butt, bnls (ch.)</t>
  </si>
  <si>
    <t xml:space="preserve">Legs (whole) </t>
  </si>
  <si>
    <t>184 Top Butt, bnls (prime)</t>
  </si>
  <si>
    <t>Thighs, bone in</t>
  </si>
  <si>
    <t>184-3 Top Butt, bnls (choice)</t>
  </si>
  <si>
    <t>Thighs, boneless</t>
  </si>
  <si>
    <t>185a Sirloin Flap (choice)</t>
  </si>
  <si>
    <t>EGGS &amp; OTHERS</t>
  </si>
  <si>
    <t>185c Loin, Tri-Tip (choice)</t>
  </si>
  <si>
    <t>Large (dozen)</t>
  </si>
  <si>
    <t xml:space="preserve">189a Tender (select) </t>
  </si>
  <si>
    <t>Medium (dozen)</t>
  </si>
  <si>
    <t xml:space="preserve">189a Tender (choice) </t>
  </si>
  <si>
    <t>Whole Eggs- Liquid</t>
  </si>
  <si>
    <t>189a Tender (prime)</t>
  </si>
  <si>
    <t>Egg Whites- Liquid</t>
  </si>
  <si>
    <t>193 Flank Steak (choice)</t>
  </si>
  <si>
    <t>Egg Yolks- Liquid</t>
  </si>
  <si>
    <t xml:space="preserve">50% Trimmings </t>
  </si>
  <si>
    <t xml:space="preserve">Whole Turkeys (8-16 lb.) </t>
  </si>
  <si>
    <t xml:space="preserve">65% Trimmings </t>
  </si>
  <si>
    <t>Turkey Breast, Bnls/Sknls</t>
  </si>
  <si>
    <t xml:space="preserve">75% Trimmings </t>
  </si>
  <si>
    <t>PRODUCE</t>
  </si>
  <si>
    <t xml:space="preserve">85% Trimmings </t>
  </si>
  <si>
    <t>Asparagus (small)</t>
  </si>
  <si>
    <t xml:space="preserve">90% Trimmings </t>
  </si>
  <si>
    <t xml:space="preserve">Avocados (Hass 48 ct.) </t>
  </si>
  <si>
    <t xml:space="preserve">90% Imported Beef (frz.) </t>
  </si>
  <si>
    <t xml:space="preserve">Bananas (40 lb.)- Term. </t>
  </si>
  <si>
    <t>95% Imported Beef (frz.)</t>
  </si>
  <si>
    <t>Blueberries (12 count)</t>
  </si>
  <si>
    <t xml:space="preserve">Veal Rack (Hotel 7 rib) </t>
  </si>
  <si>
    <t xml:space="preserve">Broccoli (14 ct.) </t>
  </si>
  <si>
    <t xml:space="preserve">Veal Top Rnd. (cp. off) </t>
  </si>
  <si>
    <t xml:space="preserve">Cantaloupe (15 ct.) </t>
  </si>
  <si>
    <t>SEAFOOD</t>
  </si>
  <si>
    <t>Cucumbers (bushel)</t>
  </si>
  <si>
    <t xml:space="preserve">Shrimp (16/20), Frz. </t>
  </si>
  <si>
    <t>Green Beans (bushel)</t>
  </si>
  <si>
    <t>Shrimp (61/70), Frz.</t>
  </si>
  <si>
    <t xml:space="preserve">Green Peppers (large- case) </t>
  </si>
  <si>
    <t>Shrimp, Tiger (26/30), Frz.</t>
  </si>
  <si>
    <t>Honeydew (6 ct.)</t>
  </si>
  <si>
    <t>Snow Crab, Frz</t>
  </si>
  <si>
    <t>Iceberg Lettuce (24 count)</t>
  </si>
  <si>
    <t>Tilapia Filet, Frz</t>
  </si>
  <si>
    <t>Iceberg Lettuce (24)-Term.</t>
  </si>
  <si>
    <t xml:space="preserve">Cod Filet, Frz.  </t>
  </si>
  <si>
    <t>Idaho Pot. # 2 (6 oz., 100 lb.)</t>
  </si>
  <si>
    <t>Tuna Yellowfin, Frsh</t>
  </si>
  <si>
    <t>Idaho Potato (60 ct., 50 lb.)</t>
  </si>
  <si>
    <t>Salmon Atlantic Filet, Frsh</t>
  </si>
  <si>
    <t>Idaho Potato (70 ct., 50 lb.)</t>
  </si>
  <si>
    <t>Pollock Filet, Alaska, Frz</t>
  </si>
  <si>
    <t>Idaho Potato (70 ct.)-Term.</t>
  </si>
  <si>
    <t>PORK</t>
  </si>
  <si>
    <t>Idaho Potato (90 ct., 50 lb.)</t>
  </si>
  <si>
    <t xml:space="preserve">Live Hogs </t>
  </si>
  <si>
    <t>Leaf Lettuce (24 count)</t>
  </si>
  <si>
    <t xml:space="preserve">Belly (bacon) </t>
  </si>
  <si>
    <t xml:space="preserve">Lemons (200 ct.) </t>
  </si>
  <si>
    <t xml:space="preserve">Sparerib (4.25 lb. &amp; down) </t>
  </si>
  <si>
    <t xml:space="preserve">Lemons (95 ct.) </t>
  </si>
  <si>
    <t>Ham (20-23 lb.)</t>
  </si>
  <si>
    <t xml:space="preserve">Limes (150 ct.) </t>
  </si>
  <si>
    <t xml:space="preserve">Ham (23-27 lb.) </t>
  </si>
  <si>
    <t>Mesculin Mix (3 lb.)-Term.</t>
  </si>
  <si>
    <t>Loin (bone-in)</t>
  </si>
  <si>
    <t>Mushrms (10 lb, lg.)-Term.</t>
  </si>
  <si>
    <t>Bbybck Rib (1.75 lb. &amp; up)</t>
  </si>
  <si>
    <t>Pickles (200-300 ct.)- Term.</t>
  </si>
  <si>
    <t>Tenderloin (1.25 lb.)</t>
  </si>
  <si>
    <t>Pineapple (7 ct.)- Term.</t>
  </si>
  <si>
    <t>Processing Potato (cwt.)</t>
  </si>
  <si>
    <t>Picnic, untrmd.</t>
  </si>
  <si>
    <t xml:space="preserve">Red Onions (25 lb.)- Term. </t>
  </si>
  <si>
    <t>SS Picnic, smoker trm. bx.</t>
  </si>
  <si>
    <t>Red Peppers (large 15lb. cs.)</t>
  </si>
  <si>
    <t>42% Trimmings</t>
  </si>
  <si>
    <t>Roma Tomatoes (large- case)</t>
  </si>
  <si>
    <t>72% Trimmings</t>
  </si>
  <si>
    <t>Roma Tomatoes (xlarge-cs)</t>
  </si>
  <si>
    <t>Romaine Lettuce (24 cnt.)</t>
  </si>
  <si>
    <t>Whole Peeled, Stand (6/10)</t>
  </si>
  <si>
    <t>Spinach, Flat 24’s</t>
  </si>
  <si>
    <t>Tomato Paste- Industrial (lb.)</t>
  </si>
  <si>
    <t>Squash (1/2 bushel)</t>
  </si>
  <si>
    <t>Coffee, lb., ICE</t>
  </si>
  <si>
    <t xml:space="preserve">Strwbrries (12 pnts.) </t>
  </si>
  <si>
    <t>Sugar, lb., ICE</t>
  </si>
  <si>
    <t>Tomatoes (4x5 vine ripe)</t>
  </si>
  <si>
    <t>Cocoa, mt., ICE</t>
  </si>
  <si>
    <t>Tomatoes (5x6-25 lb.)-Term</t>
  </si>
  <si>
    <t>Orange Juice, lb., ICE</t>
  </si>
  <si>
    <t>Tomatoes (large- case)</t>
  </si>
  <si>
    <t>Honey (Clover), lb.</t>
  </si>
  <si>
    <t xml:space="preserve">White Onions (50 lb.)- Term. </t>
  </si>
  <si>
    <t>Oil, Grains, Misc.</t>
  </si>
  <si>
    <t>Yell Onions (50 lb.)-Term.</t>
  </si>
  <si>
    <t>Soybeans, bushel</t>
  </si>
  <si>
    <t xml:space="preserve">Yellow Onions (50 lb.) </t>
  </si>
  <si>
    <t>Crude Soybean Oil, lb.</t>
  </si>
  <si>
    <t>Zucchini (1/2 bushel)</t>
  </si>
  <si>
    <t>Soybean Meal, ton</t>
  </si>
  <si>
    <t xml:space="preserve">FREIGHT  </t>
  </si>
  <si>
    <t>Corn, bushel</t>
  </si>
  <si>
    <t xml:space="preserve">Freight (Truck; CA-Cty Av.) </t>
  </si>
  <si>
    <t>Crude Corn Oil, lb.</t>
  </si>
  <si>
    <t>RETAIL</t>
  </si>
  <si>
    <t>High Fructose Corn Syrup</t>
  </si>
  <si>
    <t xml:space="preserve">Beef and Veal  </t>
  </si>
  <si>
    <t>Distillers Grain, Dry</t>
  </si>
  <si>
    <t xml:space="preserve">Dairy  </t>
  </si>
  <si>
    <t>Crude Palm Oil, lb. BMD</t>
  </si>
  <si>
    <t xml:space="preserve">Pork  </t>
  </si>
  <si>
    <t>HRW Wheat, bushel</t>
  </si>
  <si>
    <t xml:space="preserve">Chicken </t>
  </si>
  <si>
    <t>DNS Wheat 14%, bushel</t>
  </si>
  <si>
    <t xml:space="preserve">Fresh Fish and Seafood  </t>
  </si>
  <si>
    <t>Durum Wheat, bushel</t>
  </si>
  <si>
    <t xml:space="preserve">Fresh Fruits and Veg.  </t>
  </si>
  <si>
    <t>Pinto Beans, lb.</t>
  </si>
  <si>
    <t>Black Beans, lb.</t>
  </si>
  <si>
    <t>Rice, Long Grain</t>
  </si>
  <si>
    <t>120a Brisket (choice)</t>
  </si>
  <si>
    <t>121e Cap &amp; Wedge</t>
  </si>
  <si>
    <t>169 Top Round (ch.)</t>
  </si>
  <si>
    <t>171b Outside Round (ch.)</t>
  </si>
  <si>
    <t>114a Chuck, Shlder Cld (ch.)</t>
  </si>
  <si>
    <t>Wing Index- (ARA)</t>
  </si>
  <si>
    <t>Breast, Bnless Index (ARA)</t>
  </si>
  <si>
    <t>Leg Qtr Index (ARA)</t>
  </si>
  <si>
    <t>Egg Breaker Stock Central</t>
  </si>
  <si>
    <t>Sow</t>
  </si>
  <si>
    <t>Dec. - 18</t>
  </si>
  <si>
    <t>Nov. - 18</t>
  </si>
  <si>
    <t>Prices-CPI, % compared to prior month from BLS.</t>
  </si>
  <si>
    <t xml:space="preserve">"ARA" =Am. Rest. Assoc. </t>
  </si>
  <si>
    <t>Jan. - 19</t>
  </si>
  <si>
    <r>
      <t xml:space="preserve">Boston Butt, </t>
    </r>
    <r>
      <rPr>
        <sz val="12"/>
        <color indexed="8"/>
        <rFont val="Calibri (Body)"/>
      </rPr>
      <t>untrmd. (4-8 lb.)</t>
    </r>
  </si>
  <si>
    <t>VARIOUS MARKETS</t>
  </si>
  <si>
    <t>Feb. - 19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</si>
</sst>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0"/>
    <numFmt numFmtId="166" formatCode="&quot;$&quot;#,##0.0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Verdana"/>
    </font>
    <font>
      <sz val="12"/>
      <color theme="1"/>
      <name val="Verdana"/>
    </font>
    <font>
      <b/>
      <sz val="12"/>
      <color theme="1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0"/>
      <name val="Calibri (Body)"/>
    </font>
    <font>
      <b/>
      <sz val="11"/>
      <color rgb="FF000000"/>
      <name val="Calibri (Body)"/>
    </font>
    <font>
      <sz val="11"/>
      <color theme="1"/>
      <name val="Calibri"/>
    </font>
    <font>
      <sz val="12"/>
      <color theme="1"/>
      <name val="Calibri (Body)"/>
    </font>
    <font>
      <sz val="12"/>
      <color rgb="FF000000"/>
      <name val="Calibri (Body)"/>
    </font>
    <font>
      <sz val="12"/>
      <color rgb="FFFF0000"/>
      <name val="Calibri (Body)"/>
    </font>
    <font>
      <sz val="12"/>
      <color rgb="FF000000"/>
      <name val="Calibri"/>
      <scheme val="minor"/>
    </font>
    <font>
      <sz val="12"/>
      <name val="Calibri (Body)"/>
    </font>
    <font>
      <sz val="12"/>
      <name val="Calibri"/>
      <scheme val="minor"/>
    </font>
    <font>
      <b/>
      <sz val="12"/>
      <color theme="0"/>
      <name val="Calibri (Body)"/>
    </font>
    <font>
      <b/>
      <sz val="12"/>
      <color theme="0"/>
      <name val="Calibri"/>
      <scheme val="minor"/>
    </font>
    <font>
      <sz val="12"/>
      <color indexed="8"/>
      <name val="Calibri (Body)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44" fontId="3" fillId="0" borderId="1" xfId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44" fontId="3" fillId="0" borderId="0" xfId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/>
    </xf>
    <xf numFmtId="44" fontId="11" fillId="0" borderId="0" xfId="1" applyFont="1" applyBorder="1" applyAlignment="1">
      <alignment horizontal="center"/>
    </xf>
    <xf numFmtId="165" fontId="11" fillId="0" borderId="0" xfId="1" applyNumberFormat="1" applyFont="1" applyAlignment="1">
      <alignment horizontal="center"/>
    </xf>
    <xf numFmtId="44" fontId="11" fillId="0" borderId="0" xfId="1" applyFont="1" applyAlignment="1">
      <alignment horizontal="center"/>
    </xf>
    <xf numFmtId="165" fontId="11" fillId="0" borderId="0" xfId="1" applyNumberFormat="1" applyFont="1" applyAlignment="1">
      <alignment horizontal="center" vertical="center"/>
    </xf>
    <xf numFmtId="44" fontId="11" fillId="0" borderId="0" xfId="1" applyFont="1" applyAlignment="1">
      <alignment horizontal="center" vertical="center"/>
    </xf>
    <xf numFmtId="165" fontId="11" fillId="2" borderId="0" xfId="1" applyNumberFormat="1" applyFont="1" applyFill="1" applyAlignment="1">
      <alignment horizontal="center"/>
    </xf>
    <xf numFmtId="44" fontId="11" fillId="2" borderId="0" xfId="1" applyFont="1" applyFill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center" wrapText="1"/>
    </xf>
    <xf numFmtId="166" fontId="13" fillId="0" borderId="1" xfId="1" applyNumberFormat="1" applyFont="1" applyFill="1" applyBorder="1" applyAlignment="1">
      <alignment horizontal="center" wrapText="1"/>
    </xf>
    <xf numFmtId="40" fontId="14" fillId="0" borderId="1" xfId="1" applyNumberFormat="1" applyFont="1" applyFill="1" applyBorder="1" applyAlignment="1">
      <alignment horizontal="center"/>
    </xf>
    <xf numFmtId="9" fontId="14" fillId="0" borderId="1" xfId="2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 vertical="center" wrapText="1"/>
    </xf>
    <xf numFmtId="166" fontId="15" fillId="0" borderId="1" xfId="1" applyNumberFormat="1" applyFont="1" applyFill="1" applyBorder="1" applyAlignment="1">
      <alignment horizontal="center" wrapText="1"/>
    </xf>
    <xf numFmtId="9" fontId="14" fillId="0" borderId="2" xfId="2" applyFont="1" applyFill="1" applyBorder="1" applyAlignment="1">
      <alignment horizontal="center"/>
    </xf>
    <xf numFmtId="44" fontId="16" fillId="0" borderId="1" xfId="1" applyNumberFormat="1" applyFont="1" applyFill="1" applyBorder="1" applyAlignment="1">
      <alignment horizontal="center"/>
    </xf>
    <xf numFmtId="9" fontId="16" fillId="0" borderId="2" xfId="2" applyFont="1" applyFill="1" applyBorder="1" applyAlignment="1">
      <alignment horizontal="center"/>
    </xf>
    <xf numFmtId="40" fontId="12" fillId="0" borderId="1" xfId="1" applyNumberFormat="1" applyFont="1" applyFill="1" applyBorder="1" applyAlignment="1">
      <alignment horizontal="center" vertical="center"/>
    </xf>
    <xf numFmtId="9" fontId="12" fillId="0" borderId="1" xfId="2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center"/>
    </xf>
    <xf numFmtId="166" fontId="19" fillId="6" borderId="1" xfId="1" applyNumberFormat="1" applyFont="1" applyFill="1" applyBorder="1" applyAlignment="1">
      <alignment horizontal="center" vertical="top" wrapText="1"/>
    </xf>
    <xf numFmtId="44" fontId="18" fillId="6" borderId="1" xfId="1" applyNumberFormat="1" applyFont="1" applyFill="1" applyBorder="1" applyAlignment="1">
      <alignment horizontal="center" vertical="top" wrapText="1"/>
    </xf>
    <xf numFmtId="44" fontId="18" fillId="6" borderId="2" xfId="1" applyFont="1" applyFill="1" applyBorder="1" applyAlignment="1">
      <alignment horizontal="center" vertical="top" wrapText="1"/>
    </xf>
    <xf numFmtId="0" fontId="0" fillId="7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right" vertical="center" wrapText="1"/>
    </xf>
    <xf numFmtId="0" fontId="18" fillId="6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center" wrapText="1"/>
    </xf>
    <xf numFmtId="0" fontId="18" fillId="6" borderId="1" xfId="0" applyFont="1" applyFill="1" applyBorder="1" applyAlignment="1">
      <alignment horizontal="center" vertical="center"/>
    </xf>
    <xf numFmtId="44" fontId="18" fillId="6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2" fontId="18" fillId="6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2" fontId="12" fillId="0" borderId="1" xfId="1" applyNumberFormat="1" applyFont="1" applyBorder="1" applyAlignment="1">
      <alignment horizontal="center"/>
    </xf>
    <xf numFmtId="2" fontId="12" fillId="0" borderId="1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43" fontId="13" fillId="0" borderId="1" xfId="131" applyFont="1" applyFill="1" applyBorder="1" applyAlignment="1">
      <alignment horizontal="center" wrapText="1"/>
    </xf>
    <xf numFmtId="43" fontId="12" fillId="0" borderId="1" xfId="131" applyFont="1" applyFill="1" applyBorder="1" applyAlignment="1">
      <alignment horizontal="right" vertical="center" wrapText="1"/>
    </xf>
    <xf numFmtId="43" fontId="16" fillId="0" borderId="1" xfId="131" applyFont="1" applyFill="1" applyBorder="1" applyAlignment="1">
      <alignment horizontal="center" wrapText="1"/>
    </xf>
    <xf numFmtId="165" fontId="12" fillId="0" borderId="1" xfId="1" applyNumberFormat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vertical="center" wrapText="1"/>
    </xf>
    <xf numFmtId="166" fontId="19" fillId="6" borderId="1" xfId="1" applyNumberFormat="1" applyFont="1" applyFill="1" applyBorder="1" applyAlignment="1">
      <alignment horizontal="center" vertical="center" wrapText="1"/>
    </xf>
    <xf numFmtId="44" fontId="18" fillId="6" borderId="1" xfId="1" applyNumberFormat="1" applyFont="1" applyFill="1" applyBorder="1" applyAlignment="1">
      <alignment horizontal="center" vertical="center" wrapText="1"/>
    </xf>
    <xf numFmtId="44" fontId="18" fillId="6" borderId="2" xfId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right" vertical="center" wrapText="1"/>
    </xf>
    <xf numFmtId="40" fontId="14" fillId="3" borderId="1" xfId="1" applyNumberFormat="1" applyFont="1" applyFill="1" applyBorder="1" applyAlignment="1">
      <alignment horizontal="center"/>
    </xf>
    <xf numFmtId="9" fontId="14" fillId="3" borderId="1" xfId="2" applyFont="1" applyFill="1" applyBorder="1" applyAlignment="1">
      <alignment horizontal="center"/>
    </xf>
    <xf numFmtId="0" fontId="12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40" fontId="12" fillId="2" borderId="1" xfId="1" applyNumberFormat="1" applyFont="1" applyFill="1" applyBorder="1" applyAlignment="1">
      <alignment horizontal="center" vertical="center"/>
    </xf>
    <xf numFmtId="9" fontId="12" fillId="2" borderId="1" xfId="2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 wrapText="1"/>
    </xf>
    <xf numFmtId="166" fontId="17" fillId="2" borderId="1" xfId="1" applyNumberFormat="1" applyFont="1" applyFill="1" applyBorder="1" applyAlignment="1">
      <alignment horizontal="center" wrapText="1"/>
    </xf>
    <xf numFmtId="44" fontId="16" fillId="2" borderId="1" xfId="1" applyNumberFormat="1" applyFont="1" applyFill="1" applyBorder="1" applyAlignment="1">
      <alignment horizontal="center"/>
    </xf>
    <xf numFmtId="9" fontId="16" fillId="2" borderId="2" xfId="2" applyFont="1" applyFill="1" applyBorder="1" applyAlignment="1">
      <alignment horizontal="center"/>
    </xf>
    <xf numFmtId="0" fontId="15" fillId="2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right" vertical="center" wrapText="1"/>
    </xf>
    <xf numFmtId="166" fontId="17" fillId="3" borderId="1" xfId="1" applyNumberFormat="1" applyFont="1" applyFill="1" applyBorder="1" applyAlignment="1">
      <alignment horizontal="center" wrapText="1"/>
    </xf>
    <xf numFmtId="9" fontId="14" fillId="3" borderId="2" xfId="2" applyFont="1" applyFill="1" applyBorder="1" applyAlignment="1">
      <alignment horizontal="center"/>
    </xf>
    <xf numFmtId="0" fontId="15" fillId="3" borderId="1" xfId="0" applyFont="1" applyFill="1" applyBorder="1" applyAlignment="1">
      <alignment horizontal="right" vertical="center" wrapText="1"/>
    </xf>
    <xf numFmtId="166" fontId="15" fillId="3" borderId="1" xfId="1" applyNumberFormat="1" applyFont="1" applyFill="1" applyBorder="1" applyAlignment="1">
      <alignment horizontal="center" wrapText="1"/>
    </xf>
    <xf numFmtId="166" fontId="13" fillId="5" borderId="1" xfId="1" applyNumberFormat="1" applyFont="1" applyFill="1" applyBorder="1" applyAlignment="1">
      <alignment horizontal="center" wrapText="1"/>
    </xf>
    <xf numFmtId="166" fontId="13" fillId="4" borderId="1" xfId="1" applyNumberFormat="1" applyFont="1" applyFill="1" applyBorder="1" applyAlignment="1">
      <alignment horizontal="center" wrapText="1"/>
    </xf>
    <xf numFmtId="166" fontId="17" fillId="4" borderId="1" xfId="1" applyNumberFormat="1" applyFont="1" applyFill="1" applyBorder="1" applyAlignment="1">
      <alignment horizontal="center" wrapText="1"/>
    </xf>
    <xf numFmtId="166" fontId="15" fillId="4" borderId="1" xfId="1" applyNumberFormat="1" applyFont="1" applyFill="1" applyBorder="1" applyAlignment="1">
      <alignment horizontal="center" wrapText="1"/>
    </xf>
    <xf numFmtId="166" fontId="17" fillId="5" borderId="1" xfId="1" applyNumberFormat="1" applyFont="1" applyFill="1" applyBorder="1" applyAlignment="1">
      <alignment horizontal="center" wrapText="1"/>
    </xf>
    <xf numFmtId="166" fontId="15" fillId="5" borderId="1" xfId="1" applyNumberFormat="1" applyFont="1" applyFill="1" applyBorder="1" applyAlignment="1">
      <alignment horizontal="center" wrapText="1"/>
    </xf>
    <xf numFmtId="44" fontId="6" fillId="4" borderId="0" xfId="1" applyFont="1" applyFill="1" applyAlignment="1">
      <alignment horizontal="left" vertical="center"/>
    </xf>
    <xf numFmtId="0" fontId="1" fillId="4" borderId="0" xfId="0" applyFont="1" applyFill="1" applyAlignment="1"/>
    <xf numFmtId="44" fontId="6" fillId="5" borderId="0" xfId="1" applyFont="1" applyFill="1" applyAlignment="1">
      <alignment horizontal="left" vertical="center"/>
    </xf>
    <xf numFmtId="0" fontId="1" fillId="5" borderId="0" xfId="0" applyFont="1" applyFill="1" applyAlignment="1"/>
    <xf numFmtId="44" fontId="4" fillId="2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4" fontId="5" fillId="2" borderId="0" xfId="1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4" fontId="6" fillId="2" borderId="0" xfId="1" applyFont="1" applyFill="1" applyAlignment="1">
      <alignment horizontal="left" vertical="center"/>
    </xf>
    <xf numFmtId="44" fontId="6" fillId="3" borderId="0" xfId="1" applyFont="1" applyFill="1" applyAlignment="1">
      <alignment horizontal="left" vertical="center"/>
    </xf>
  </cellXfs>
  <cellStyles count="162">
    <cellStyle name="Comma" xfId="131" builtinId="3"/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"/>
  <sheetViews>
    <sheetView tabSelected="1" topLeftCell="B1" workbookViewId="0">
      <selection activeCell="L27" sqref="L27"/>
    </sheetView>
  </sheetViews>
  <sheetFormatPr baseColWidth="10" defaultRowHeight="15" x14ac:dyDescent="0"/>
  <cols>
    <col min="1" max="1" width="0.1640625" style="1" hidden="1" customWidth="1"/>
    <col min="2" max="2" width="30.83203125" style="1" customWidth="1"/>
    <col min="3" max="3" width="10" style="15" bestFit="1" customWidth="1"/>
    <col min="4" max="4" width="13.33203125" style="15" customWidth="1"/>
    <col min="5" max="5" width="11.83203125" style="12" customWidth="1"/>
    <col min="6" max="6" width="11.6640625" style="12" customWidth="1"/>
    <col min="7" max="7" width="10.33203125" style="12" customWidth="1"/>
    <col min="8" max="8" width="18.83203125" style="12" customWidth="1"/>
    <col min="9" max="9" width="1.33203125" style="1" bestFit="1" customWidth="1"/>
    <col min="10" max="10" width="38.5" style="1" customWidth="1"/>
    <col min="11" max="11" width="10" style="21" bestFit="1" customWidth="1"/>
    <col min="12" max="12" width="13.33203125" style="21" customWidth="1"/>
    <col min="13" max="13" width="11" style="22" customWidth="1"/>
    <col min="14" max="14" width="13.1640625" style="22" customWidth="1"/>
    <col min="15" max="15" width="11.5" style="12" bestFit="1" customWidth="1"/>
    <col min="16" max="16" width="19.6640625" style="1" customWidth="1"/>
    <col min="17" max="18" width="10.83203125" style="1"/>
    <col min="19" max="19" width="15.33203125" style="1" customWidth="1"/>
    <col min="20" max="27" width="10.83203125" style="1"/>
  </cols>
  <sheetData>
    <row r="1" spans="1:19">
      <c r="A1" s="1">
        <v>1</v>
      </c>
      <c r="B1" s="107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9" t="s">
        <v>1</v>
      </c>
      <c r="R1" s="110"/>
      <c r="S1" s="110"/>
    </row>
    <row r="2" spans="1:19">
      <c r="A2" s="1">
        <v>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9" t="s">
        <v>2</v>
      </c>
      <c r="R2" s="110"/>
      <c r="S2" s="110"/>
    </row>
    <row r="3" spans="1:19" ht="16">
      <c r="A3" s="1">
        <v>3</v>
      </c>
      <c r="B3" s="2"/>
      <c r="C3" s="13"/>
      <c r="D3" s="13"/>
      <c r="E3" s="2"/>
      <c r="F3" s="2"/>
      <c r="G3" s="2"/>
      <c r="H3" s="2"/>
      <c r="I3" s="2"/>
      <c r="J3" s="2"/>
      <c r="K3" s="23"/>
      <c r="L3" s="23"/>
      <c r="M3" s="24"/>
      <c r="O3" s="3"/>
      <c r="P3" s="3"/>
      <c r="Q3" s="109" t="s">
        <v>3</v>
      </c>
      <c r="R3" s="110"/>
      <c r="S3" s="110"/>
    </row>
    <row r="4" spans="1:19" ht="16">
      <c r="A4" s="1">
        <v>4</v>
      </c>
      <c r="B4" s="111" t="s">
        <v>4</v>
      </c>
      <c r="C4" s="111"/>
      <c r="D4" s="111"/>
      <c r="E4" s="111"/>
      <c r="F4" s="111"/>
      <c r="G4" s="111"/>
      <c r="H4" s="111"/>
      <c r="I4" s="4"/>
      <c r="J4" s="112" t="s">
        <v>5</v>
      </c>
      <c r="K4" s="112"/>
      <c r="L4" s="112"/>
      <c r="M4" s="112"/>
      <c r="N4" s="112"/>
      <c r="O4" s="112"/>
      <c r="P4" s="112"/>
      <c r="Q4" s="109" t="s">
        <v>6</v>
      </c>
      <c r="R4" s="110"/>
      <c r="S4" s="110"/>
    </row>
    <row r="5" spans="1:19" ht="16">
      <c r="A5" s="1">
        <v>5</v>
      </c>
      <c r="B5" s="103" t="s">
        <v>7</v>
      </c>
      <c r="C5" s="104"/>
      <c r="D5" s="104"/>
      <c r="E5" s="104"/>
      <c r="F5" s="104"/>
      <c r="G5" s="104"/>
      <c r="H5" s="104"/>
      <c r="I5" s="4"/>
      <c r="J5" s="105" t="s">
        <v>8</v>
      </c>
      <c r="K5" s="106"/>
      <c r="L5" s="106"/>
      <c r="M5" s="106"/>
      <c r="N5" s="106"/>
      <c r="O5" s="106"/>
      <c r="P5" s="106"/>
      <c r="Q5" s="109" t="s">
        <v>197</v>
      </c>
      <c r="R5" s="110"/>
      <c r="S5" s="110"/>
    </row>
    <row r="6" spans="1:19">
      <c r="A6" s="1">
        <v>6</v>
      </c>
      <c r="B6" s="5">
        <v>43538</v>
      </c>
      <c r="C6" s="14"/>
      <c r="D6" s="14"/>
      <c r="E6" s="6"/>
      <c r="F6" s="6"/>
      <c r="G6" s="6"/>
      <c r="H6" s="6"/>
      <c r="I6" s="7"/>
      <c r="J6" s="8" t="s">
        <v>9</v>
      </c>
      <c r="K6" s="25"/>
      <c r="L6" s="25"/>
      <c r="M6" s="26"/>
      <c r="N6" s="26"/>
      <c r="O6" s="6"/>
      <c r="P6" s="7"/>
    </row>
    <row r="7" spans="1:19" ht="18" customHeight="1">
      <c r="A7" s="1">
        <v>7</v>
      </c>
      <c r="B7" s="18" t="s">
        <v>10</v>
      </c>
      <c r="C7" s="70" t="s">
        <v>11</v>
      </c>
      <c r="D7" s="70" t="s">
        <v>12</v>
      </c>
      <c r="E7" s="70" t="s">
        <v>13</v>
      </c>
      <c r="F7" s="70" t="s">
        <v>14</v>
      </c>
      <c r="G7" s="71" t="s">
        <v>15</v>
      </c>
      <c r="H7" s="72" t="s">
        <v>16</v>
      </c>
      <c r="I7" s="17"/>
      <c r="J7" s="69" t="s">
        <v>17</v>
      </c>
      <c r="K7" s="70" t="s">
        <v>11</v>
      </c>
      <c r="L7" s="70" t="s">
        <v>12</v>
      </c>
      <c r="M7" s="70" t="s">
        <v>13</v>
      </c>
      <c r="N7" s="70" t="s">
        <v>14</v>
      </c>
      <c r="O7" s="71" t="s">
        <v>15</v>
      </c>
      <c r="P7" s="72" t="s">
        <v>16</v>
      </c>
    </row>
    <row r="8" spans="1:19" ht="16">
      <c r="A8" s="1">
        <v>8</v>
      </c>
      <c r="B8" s="27" t="s">
        <v>18</v>
      </c>
      <c r="C8" s="28">
        <v>1.2849999999999999</v>
      </c>
      <c r="D8" s="28">
        <v>1.288</v>
      </c>
      <c r="E8" s="29">
        <f t="shared" ref="E8:E50" si="0">C8-D8</f>
        <v>-3.0000000000001137E-3</v>
      </c>
      <c r="F8" s="28">
        <v>1.2789999999999999</v>
      </c>
      <c r="G8" s="38">
        <f t="shared" ref="G8:G50" si="1">C8-F8</f>
        <v>6.0000000000000053E-3</v>
      </c>
      <c r="H8" s="39">
        <f t="shared" ref="H8:H50" si="2">C8/F8-1</f>
        <v>4.691164972634887E-3</v>
      </c>
      <c r="I8" s="32"/>
      <c r="J8" s="27" t="s">
        <v>19</v>
      </c>
      <c r="K8" s="33">
        <v>1.403</v>
      </c>
      <c r="L8" s="33">
        <v>1.43</v>
      </c>
      <c r="M8" s="102">
        <f t="shared" ref="M8:M21" si="3">K8-L8</f>
        <v>-2.6999999999999913E-2</v>
      </c>
      <c r="N8" s="33">
        <v>1.5</v>
      </c>
      <c r="O8" s="30">
        <f t="shared" ref="O8:O21" si="4">K8-N8</f>
        <v>-9.6999999999999975E-2</v>
      </c>
      <c r="P8" s="35">
        <f t="shared" ref="P8:P21" si="5">K8/N8-1</f>
        <v>-6.466666666666665E-2</v>
      </c>
    </row>
    <row r="9" spans="1:19" ht="16">
      <c r="A9" s="1">
        <v>9</v>
      </c>
      <c r="B9" s="27" t="s">
        <v>20</v>
      </c>
      <c r="C9" s="28">
        <v>1.39</v>
      </c>
      <c r="D9" s="28">
        <v>1.3959999999999999</v>
      </c>
      <c r="E9" s="97">
        <f t="shared" si="0"/>
        <v>-6.0000000000000053E-3</v>
      </c>
      <c r="F9" s="28">
        <v>1.4319999999999999</v>
      </c>
      <c r="G9" s="30">
        <f t="shared" si="1"/>
        <v>-4.2000000000000037E-2</v>
      </c>
      <c r="H9" s="31">
        <f t="shared" si="2"/>
        <v>-2.9329608938547524E-2</v>
      </c>
      <c r="I9" s="32"/>
      <c r="J9" s="27" t="s">
        <v>21</v>
      </c>
      <c r="K9" s="33">
        <v>1.52</v>
      </c>
      <c r="L9" s="33">
        <v>1.57</v>
      </c>
      <c r="M9" s="102">
        <f t="shared" si="3"/>
        <v>-5.0000000000000044E-2</v>
      </c>
      <c r="N9" s="33">
        <v>1.54</v>
      </c>
      <c r="O9" s="36">
        <f t="shared" si="4"/>
        <v>-2.0000000000000018E-2</v>
      </c>
      <c r="P9" s="37">
        <f t="shared" si="5"/>
        <v>-1.2987012987012991E-2</v>
      </c>
    </row>
    <row r="10" spans="1:19" ht="16">
      <c r="A10" s="1">
        <v>10</v>
      </c>
      <c r="B10" s="27" t="s">
        <v>22</v>
      </c>
      <c r="C10" s="28">
        <v>1.9319999999999999</v>
      </c>
      <c r="D10" s="28">
        <v>1.855</v>
      </c>
      <c r="E10" s="98">
        <f t="shared" si="0"/>
        <v>7.6999999999999957E-2</v>
      </c>
      <c r="F10" s="28">
        <v>1.9039999999999999</v>
      </c>
      <c r="G10" s="38">
        <f t="shared" si="1"/>
        <v>2.8000000000000025E-2</v>
      </c>
      <c r="H10" s="39">
        <f t="shared" si="2"/>
        <v>1.4705882352941124E-2</v>
      </c>
      <c r="I10" s="32"/>
      <c r="J10" s="27" t="s">
        <v>23</v>
      </c>
      <c r="K10" s="33">
        <v>1.508</v>
      </c>
      <c r="L10" s="33">
        <v>1.498</v>
      </c>
      <c r="M10" s="100">
        <f t="shared" si="3"/>
        <v>1.0000000000000009E-2</v>
      </c>
      <c r="N10" s="33">
        <v>1.6</v>
      </c>
      <c r="O10" s="30">
        <f t="shared" si="4"/>
        <v>-9.2000000000000082E-2</v>
      </c>
      <c r="P10" s="35">
        <f t="shared" si="5"/>
        <v>-5.7499999999999996E-2</v>
      </c>
    </row>
    <row r="11" spans="1:19" ht="16">
      <c r="A11" s="1">
        <v>11</v>
      </c>
      <c r="B11" s="27" t="s">
        <v>24</v>
      </c>
      <c r="C11" s="28">
        <v>1.956</v>
      </c>
      <c r="D11" s="28">
        <v>1.8859999999999999</v>
      </c>
      <c r="E11" s="98">
        <f t="shared" si="0"/>
        <v>7.0000000000000062E-2</v>
      </c>
      <c r="F11" s="28">
        <v>1.9219999999999999</v>
      </c>
      <c r="G11" s="38">
        <f t="shared" si="1"/>
        <v>3.400000000000003E-2</v>
      </c>
      <c r="H11" s="39">
        <f t="shared" si="2"/>
        <v>1.7689906347554629E-2</v>
      </c>
      <c r="I11" s="32"/>
      <c r="J11" s="27" t="s">
        <v>25</v>
      </c>
      <c r="K11" s="33">
        <v>1.6479999999999999</v>
      </c>
      <c r="L11" s="33">
        <v>1.6930000000000001</v>
      </c>
      <c r="M11" s="102">
        <f t="shared" si="3"/>
        <v>-4.5000000000000151E-2</v>
      </c>
      <c r="N11" s="33">
        <v>1.673</v>
      </c>
      <c r="O11" s="36">
        <f t="shared" si="4"/>
        <v>-2.5000000000000133E-2</v>
      </c>
      <c r="P11" s="37">
        <f t="shared" si="5"/>
        <v>-1.494321578003599E-2</v>
      </c>
    </row>
    <row r="12" spans="1:19" ht="16">
      <c r="A12" s="1">
        <v>12</v>
      </c>
      <c r="B12" s="27" t="s">
        <v>26</v>
      </c>
      <c r="C12" s="28">
        <v>7.0759999999999996</v>
      </c>
      <c r="D12" s="28">
        <v>6.9740000000000002</v>
      </c>
      <c r="E12" s="98">
        <f t="shared" si="0"/>
        <v>0.10199999999999942</v>
      </c>
      <c r="F12" s="28">
        <v>7.1559999999999997</v>
      </c>
      <c r="G12" s="38">
        <f t="shared" si="1"/>
        <v>-8.0000000000000071E-2</v>
      </c>
      <c r="H12" s="31">
        <f t="shared" si="2"/>
        <v>-1.1179429849077716E-2</v>
      </c>
      <c r="I12" s="32"/>
      <c r="J12" s="27" t="s">
        <v>27</v>
      </c>
      <c r="K12" s="33">
        <v>1.7250000000000001</v>
      </c>
      <c r="L12" s="33">
        <v>1.77</v>
      </c>
      <c r="M12" s="102">
        <f t="shared" si="3"/>
        <v>-4.4999999999999929E-2</v>
      </c>
      <c r="N12" s="33">
        <v>1.7450000000000001</v>
      </c>
      <c r="O12" s="36">
        <f t="shared" si="4"/>
        <v>-2.0000000000000018E-2</v>
      </c>
      <c r="P12" s="37">
        <f t="shared" si="5"/>
        <v>-1.1461318051575908E-2</v>
      </c>
    </row>
    <row r="13" spans="1:19" ht="16">
      <c r="A13" s="1">
        <v>13</v>
      </c>
      <c r="B13" s="27" t="s">
        <v>28</v>
      </c>
      <c r="C13" s="28">
        <v>7.9320000000000004</v>
      </c>
      <c r="D13" s="28">
        <v>7.7080000000000002</v>
      </c>
      <c r="E13" s="98">
        <f t="shared" si="0"/>
        <v>0.2240000000000002</v>
      </c>
      <c r="F13" s="28">
        <v>8.3800000000000008</v>
      </c>
      <c r="G13" s="30">
        <f t="shared" si="1"/>
        <v>-0.4480000000000004</v>
      </c>
      <c r="H13" s="31">
        <f t="shared" si="2"/>
        <v>-5.3460620525059732E-2</v>
      </c>
      <c r="I13" s="32"/>
      <c r="J13" s="27" t="s">
        <v>29</v>
      </c>
      <c r="K13" s="33">
        <v>2.0750000000000002</v>
      </c>
      <c r="L13" s="33">
        <v>2.0750000000000002</v>
      </c>
      <c r="M13" s="34">
        <f t="shared" si="3"/>
        <v>0</v>
      </c>
      <c r="N13" s="33">
        <v>2.0750000000000002</v>
      </c>
      <c r="O13" s="36">
        <f t="shared" si="4"/>
        <v>0</v>
      </c>
      <c r="P13" s="37">
        <f t="shared" si="5"/>
        <v>0</v>
      </c>
    </row>
    <row r="14" spans="1:19" ht="16">
      <c r="A14" s="1">
        <v>14</v>
      </c>
      <c r="B14" s="27" t="s">
        <v>30</v>
      </c>
      <c r="C14" s="28">
        <v>8.1389999999999993</v>
      </c>
      <c r="D14" s="28">
        <v>7.8609999999999998</v>
      </c>
      <c r="E14" s="98">
        <f t="shared" si="0"/>
        <v>0.27799999999999958</v>
      </c>
      <c r="F14" s="28">
        <v>8.1720000000000006</v>
      </c>
      <c r="G14" s="38">
        <f t="shared" si="1"/>
        <v>-3.3000000000001251E-2</v>
      </c>
      <c r="H14" s="31">
        <f t="shared" si="2"/>
        <v>-4.0381791483115048E-3</v>
      </c>
      <c r="I14" s="32" t="s">
        <v>31</v>
      </c>
      <c r="J14" s="27" t="s">
        <v>32</v>
      </c>
      <c r="K14" s="33">
        <v>3.46</v>
      </c>
      <c r="L14" s="33">
        <v>3.5049999999999999</v>
      </c>
      <c r="M14" s="102">
        <f t="shared" si="3"/>
        <v>-4.4999999999999929E-2</v>
      </c>
      <c r="N14" s="33">
        <v>3.48</v>
      </c>
      <c r="O14" s="36">
        <f t="shared" si="4"/>
        <v>-2.0000000000000018E-2</v>
      </c>
      <c r="P14" s="37">
        <f t="shared" si="5"/>
        <v>-5.7471264367816577E-3</v>
      </c>
    </row>
    <row r="15" spans="1:19" ht="16">
      <c r="A15" s="1">
        <v>15</v>
      </c>
      <c r="B15" s="27" t="s">
        <v>33</v>
      </c>
      <c r="C15" s="28">
        <v>8.4809999999999999</v>
      </c>
      <c r="D15" s="28">
        <v>8.3309999999999995</v>
      </c>
      <c r="E15" s="98">
        <f t="shared" si="0"/>
        <v>0.15000000000000036</v>
      </c>
      <c r="F15" s="28">
        <v>8.9149999999999991</v>
      </c>
      <c r="G15" s="30">
        <f t="shared" si="1"/>
        <v>-0.43399999999999928</v>
      </c>
      <c r="H15" s="31">
        <f t="shared" si="2"/>
        <v>-4.8681996634884928E-2</v>
      </c>
      <c r="I15" s="32"/>
      <c r="J15" s="27" t="s">
        <v>34</v>
      </c>
      <c r="K15" s="33">
        <v>2.2799999999999998</v>
      </c>
      <c r="L15" s="33">
        <v>2.2949999999999999</v>
      </c>
      <c r="M15" s="102">
        <f t="shared" si="3"/>
        <v>-1.5000000000000124E-2</v>
      </c>
      <c r="N15" s="33">
        <v>2.2149999999999999</v>
      </c>
      <c r="O15" s="36">
        <f t="shared" si="4"/>
        <v>6.4999999999999947E-2</v>
      </c>
      <c r="P15" s="37">
        <f t="shared" si="5"/>
        <v>2.9345372460496622E-2</v>
      </c>
    </row>
    <row r="16" spans="1:19" ht="16">
      <c r="A16" s="1">
        <v>16</v>
      </c>
      <c r="B16" s="27" t="s">
        <v>188</v>
      </c>
      <c r="C16" s="28">
        <v>2.2320000000000002</v>
      </c>
      <c r="D16" s="28">
        <v>2.2029999999999998</v>
      </c>
      <c r="E16" s="98">
        <f t="shared" si="0"/>
        <v>2.9000000000000359E-2</v>
      </c>
      <c r="F16" s="28">
        <v>2.1760000000000002</v>
      </c>
      <c r="G16" s="38">
        <f t="shared" si="1"/>
        <v>5.600000000000005E-2</v>
      </c>
      <c r="H16" s="39">
        <f t="shared" si="2"/>
        <v>2.5735294117647189E-2</v>
      </c>
      <c r="I16" s="32"/>
      <c r="J16" s="74" t="s">
        <v>36</v>
      </c>
      <c r="K16" s="85">
        <v>1.0469999999999999</v>
      </c>
      <c r="L16" s="85">
        <v>1.056</v>
      </c>
      <c r="M16" s="101">
        <f t="shared" si="3"/>
        <v>-9.000000000000119E-3</v>
      </c>
      <c r="N16" s="85">
        <v>0.8</v>
      </c>
      <c r="O16" s="87">
        <f t="shared" si="4"/>
        <v>0.24699999999999989</v>
      </c>
      <c r="P16" s="88">
        <f t="shared" si="5"/>
        <v>0.30874999999999986</v>
      </c>
    </row>
    <row r="17" spans="1:16" ht="16">
      <c r="A17" s="1">
        <v>17</v>
      </c>
      <c r="B17" s="27" t="s">
        <v>35</v>
      </c>
      <c r="C17" s="28">
        <v>2.7679999999999998</v>
      </c>
      <c r="D17" s="28">
        <v>2.714</v>
      </c>
      <c r="E17" s="98">
        <f t="shared" si="0"/>
        <v>5.3999999999999826E-2</v>
      </c>
      <c r="F17" s="28">
        <v>2.9809999999999999</v>
      </c>
      <c r="G17" s="30">
        <f t="shared" si="1"/>
        <v>-0.21300000000000008</v>
      </c>
      <c r="H17" s="31">
        <f t="shared" si="2"/>
        <v>-7.1452532707145244E-2</v>
      </c>
      <c r="I17" s="32"/>
      <c r="J17" s="74" t="s">
        <v>38</v>
      </c>
      <c r="K17" s="85">
        <v>0.41399999999999998</v>
      </c>
      <c r="L17" s="85">
        <v>0.41699999999999998</v>
      </c>
      <c r="M17" s="86">
        <f t="shared" si="3"/>
        <v>-3.0000000000000027E-3</v>
      </c>
      <c r="N17" s="85">
        <v>0.26300000000000001</v>
      </c>
      <c r="O17" s="87">
        <f t="shared" si="4"/>
        <v>0.15099999999999997</v>
      </c>
      <c r="P17" s="88">
        <f t="shared" si="5"/>
        <v>0.57414448669201512</v>
      </c>
    </row>
    <row r="18" spans="1:16" ht="16">
      <c r="A18" s="1">
        <v>18</v>
      </c>
      <c r="B18" s="27" t="s">
        <v>37</v>
      </c>
      <c r="C18" s="28">
        <v>2.8250000000000002</v>
      </c>
      <c r="D18" s="28">
        <v>2.7839999999999998</v>
      </c>
      <c r="E18" s="98">
        <f t="shared" si="0"/>
        <v>4.1000000000000369E-2</v>
      </c>
      <c r="F18" s="28">
        <v>3.1709999999999998</v>
      </c>
      <c r="G18" s="30">
        <f t="shared" si="1"/>
        <v>-0.34599999999999964</v>
      </c>
      <c r="H18" s="31">
        <f t="shared" si="2"/>
        <v>-0.10911384421318182</v>
      </c>
      <c r="I18" s="32"/>
      <c r="J18" s="74" t="s">
        <v>40</v>
      </c>
      <c r="K18" s="85">
        <v>15.98</v>
      </c>
      <c r="L18" s="85">
        <v>15.98</v>
      </c>
      <c r="M18" s="86">
        <f t="shared" si="3"/>
        <v>0</v>
      </c>
      <c r="N18" s="85">
        <v>13.36</v>
      </c>
      <c r="O18" s="87">
        <f t="shared" si="4"/>
        <v>2.620000000000001</v>
      </c>
      <c r="P18" s="88">
        <f t="shared" si="5"/>
        <v>0.19610778443113785</v>
      </c>
    </row>
    <row r="19" spans="1:16" ht="16">
      <c r="A19" s="1">
        <v>19</v>
      </c>
      <c r="B19" s="27" t="s">
        <v>39</v>
      </c>
      <c r="C19" s="28">
        <v>2.4849999999999999</v>
      </c>
      <c r="D19" s="28">
        <v>2.448</v>
      </c>
      <c r="E19" s="98">
        <f t="shared" si="0"/>
        <v>3.6999999999999922E-2</v>
      </c>
      <c r="F19" s="28">
        <v>2.101</v>
      </c>
      <c r="G19" s="38">
        <f t="shared" si="1"/>
        <v>0.3839999999999999</v>
      </c>
      <c r="H19" s="39">
        <f t="shared" si="2"/>
        <v>0.18277010947168004</v>
      </c>
      <c r="I19" s="32"/>
      <c r="J19" s="27" t="s">
        <v>42</v>
      </c>
      <c r="K19" s="33">
        <v>2.5920000000000001</v>
      </c>
      <c r="L19" s="33">
        <v>2.5750000000000002</v>
      </c>
      <c r="M19" s="100">
        <f t="shared" si="3"/>
        <v>1.6999999999999904E-2</v>
      </c>
      <c r="N19" s="33">
        <v>2.7280000000000002</v>
      </c>
      <c r="O19" s="30">
        <f t="shared" si="4"/>
        <v>-0.13600000000000012</v>
      </c>
      <c r="P19" s="35">
        <f t="shared" si="5"/>
        <v>-4.9853372434017662E-2</v>
      </c>
    </row>
    <row r="20" spans="1:16" ht="16">
      <c r="A20" s="1">
        <v>20</v>
      </c>
      <c r="B20" s="27" t="s">
        <v>41</v>
      </c>
      <c r="C20" s="28">
        <v>2.766</v>
      </c>
      <c r="D20" s="28">
        <v>2.6680000000000001</v>
      </c>
      <c r="E20" s="98">
        <f t="shared" si="0"/>
        <v>9.7999999999999865E-2</v>
      </c>
      <c r="F20" s="28">
        <v>2.972</v>
      </c>
      <c r="G20" s="30">
        <f t="shared" si="1"/>
        <v>-0.20599999999999996</v>
      </c>
      <c r="H20" s="31">
        <f t="shared" si="2"/>
        <v>-6.9313593539703899E-2</v>
      </c>
      <c r="I20" s="32"/>
      <c r="J20" s="27" t="s">
        <v>44</v>
      </c>
      <c r="K20" s="33">
        <v>14.92</v>
      </c>
      <c r="L20" s="33">
        <v>15.01</v>
      </c>
      <c r="M20" s="102">
        <f t="shared" si="3"/>
        <v>-8.9999999999999858E-2</v>
      </c>
      <c r="N20" s="33">
        <v>13.82</v>
      </c>
      <c r="O20" s="36">
        <f t="shared" si="4"/>
        <v>1.0999999999999996</v>
      </c>
      <c r="P20" s="37">
        <f t="shared" si="5"/>
        <v>7.9594790159189577E-2</v>
      </c>
    </row>
    <row r="21" spans="1:16" ht="16">
      <c r="A21" s="1">
        <v>21</v>
      </c>
      <c r="B21" s="27" t="s">
        <v>184</v>
      </c>
      <c r="C21" s="28">
        <v>4.6280000000000001</v>
      </c>
      <c r="D21" s="28">
        <v>4.5960000000000001</v>
      </c>
      <c r="E21" s="98">
        <f t="shared" si="0"/>
        <v>3.2000000000000028E-2</v>
      </c>
      <c r="F21" s="28">
        <v>5.0270000000000001</v>
      </c>
      <c r="G21" s="30">
        <f t="shared" si="1"/>
        <v>-0.39900000000000002</v>
      </c>
      <c r="H21" s="31">
        <f t="shared" si="2"/>
        <v>-7.9371394469862744E-2</v>
      </c>
      <c r="I21" s="32"/>
      <c r="J21" s="27" t="s">
        <v>46</v>
      </c>
      <c r="K21" s="33">
        <v>15.87</v>
      </c>
      <c r="L21" s="33">
        <v>15.96</v>
      </c>
      <c r="M21" s="102">
        <f t="shared" si="3"/>
        <v>-9.0000000000001634E-2</v>
      </c>
      <c r="N21" s="33">
        <v>13.36</v>
      </c>
      <c r="O21" s="36">
        <f t="shared" si="4"/>
        <v>2.5099999999999998</v>
      </c>
      <c r="P21" s="37">
        <f t="shared" si="5"/>
        <v>0.18787425149700598</v>
      </c>
    </row>
    <row r="22" spans="1:16" ht="19" customHeight="1">
      <c r="A22" s="1">
        <v>22</v>
      </c>
      <c r="B22" s="27" t="s">
        <v>43</v>
      </c>
      <c r="C22" s="28">
        <v>7.798</v>
      </c>
      <c r="D22" s="28">
        <v>7.3979999999999997</v>
      </c>
      <c r="E22" s="98">
        <f t="shared" si="0"/>
        <v>0.40000000000000036</v>
      </c>
      <c r="F22" s="28">
        <v>7.1040000000000001</v>
      </c>
      <c r="G22" s="38">
        <f t="shared" si="1"/>
        <v>0.69399999999999995</v>
      </c>
      <c r="H22" s="39">
        <f t="shared" si="2"/>
        <v>9.7691441441441373E-2</v>
      </c>
      <c r="I22" s="32"/>
      <c r="J22" s="50" t="s">
        <v>48</v>
      </c>
      <c r="K22" s="70" t="s">
        <v>11</v>
      </c>
      <c r="L22" s="70" t="s">
        <v>12</v>
      </c>
      <c r="M22" s="70" t="s">
        <v>13</v>
      </c>
      <c r="N22" s="70" t="s">
        <v>14</v>
      </c>
      <c r="O22" s="71" t="s">
        <v>15</v>
      </c>
      <c r="P22" s="72" t="s">
        <v>16</v>
      </c>
    </row>
    <row r="23" spans="1:16" ht="16">
      <c r="A23" s="1">
        <v>23</v>
      </c>
      <c r="B23" s="27" t="s">
        <v>45</v>
      </c>
      <c r="C23" s="28">
        <v>4.6029999999999998</v>
      </c>
      <c r="D23" s="28">
        <v>4.6989999999999998</v>
      </c>
      <c r="E23" s="97">
        <f t="shared" si="0"/>
        <v>-9.6000000000000085E-2</v>
      </c>
      <c r="F23" s="28">
        <v>4.4960000000000004</v>
      </c>
      <c r="G23" s="38">
        <f t="shared" si="1"/>
        <v>0.10699999999999932</v>
      </c>
      <c r="H23" s="39">
        <f t="shared" si="2"/>
        <v>2.3798932384341498E-2</v>
      </c>
      <c r="I23" s="32"/>
      <c r="J23" s="27" t="s">
        <v>50</v>
      </c>
      <c r="K23" s="33">
        <v>0.89400000000000002</v>
      </c>
      <c r="L23" s="33">
        <v>0.88</v>
      </c>
      <c r="M23" s="100">
        <f t="shared" ref="M23:M33" si="6">K23-L23</f>
        <v>1.4000000000000012E-2</v>
      </c>
      <c r="N23" s="33">
        <v>0.94</v>
      </c>
      <c r="O23" s="30">
        <f t="shared" ref="O23:O33" si="7">K23-N23</f>
        <v>-4.599999999999993E-2</v>
      </c>
      <c r="P23" s="35">
        <f t="shared" ref="P23:P33" si="8">K23/N23-1</f>
        <v>-4.8936170212765862E-2</v>
      </c>
    </row>
    <row r="24" spans="1:16" ht="16">
      <c r="A24" s="1">
        <v>24</v>
      </c>
      <c r="B24" s="74" t="s">
        <v>185</v>
      </c>
      <c r="C24" s="75">
        <v>3.1549999999999998</v>
      </c>
      <c r="D24" s="75">
        <v>3.089</v>
      </c>
      <c r="E24" s="98">
        <f t="shared" si="0"/>
        <v>6.5999999999999837E-2</v>
      </c>
      <c r="F24" s="75">
        <v>2.593</v>
      </c>
      <c r="G24" s="83">
        <f t="shared" si="1"/>
        <v>0.56199999999999983</v>
      </c>
      <c r="H24" s="84">
        <f t="shared" si="2"/>
        <v>0.21673736984188197</v>
      </c>
      <c r="I24" s="32"/>
      <c r="J24" s="74" t="s">
        <v>52</v>
      </c>
      <c r="K24" s="85">
        <v>1.85</v>
      </c>
      <c r="L24" s="85">
        <v>1.7270000000000001</v>
      </c>
      <c r="M24" s="99">
        <f t="shared" si="6"/>
        <v>0.123</v>
      </c>
      <c r="N24" s="85">
        <v>1.4910000000000001</v>
      </c>
      <c r="O24" s="87">
        <f t="shared" si="7"/>
        <v>0.35899999999999999</v>
      </c>
      <c r="P24" s="88">
        <f t="shared" si="8"/>
        <v>0.24077800134138161</v>
      </c>
    </row>
    <row r="25" spans="1:16" ht="16">
      <c r="A25" s="1">
        <v>25</v>
      </c>
      <c r="B25" s="27" t="s">
        <v>47</v>
      </c>
      <c r="C25" s="28">
        <v>2.66</v>
      </c>
      <c r="D25" s="28">
        <v>2.6419999999999999</v>
      </c>
      <c r="E25" s="98">
        <f t="shared" si="0"/>
        <v>1.8000000000000238E-2</v>
      </c>
      <c r="F25" s="28">
        <v>2.4020000000000001</v>
      </c>
      <c r="G25" s="38">
        <f t="shared" si="1"/>
        <v>0.25800000000000001</v>
      </c>
      <c r="H25" s="39">
        <f t="shared" si="2"/>
        <v>0.10741049125728552</v>
      </c>
      <c r="I25" s="32"/>
      <c r="J25" s="27" t="s">
        <v>189</v>
      </c>
      <c r="K25" s="33">
        <v>1.85</v>
      </c>
      <c r="L25" s="33">
        <v>1.7430000000000001</v>
      </c>
      <c r="M25" s="99">
        <f t="shared" si="6"/>
        <v>0.10699999999999998</v>
      </c>
      <c r="N25" s="33">
        <v>1.5529999999999999</v>
      </c>
      <c r="O25" s="36">
        <f t="shared" si="7"/>
        <v>0.29700000000000015</v>
      </c>
      <c r="P25" s="37">
        <f t="shared" si="8"/>
        <v>0.19124275595621398</v>
      </c>
    </row>
    <row r="26" spans="1:16" ht="16">
      <c r="A26" s="1">
        <v>26</v>
      </c>
      <c r="B26" s="27" t="s">
        <v>49</v>
      </c>
      <c r="C26" s="28">
        <v>2.1960000000000002</v>
      </c>
      <c r="D26" s="28">
        <v>2.2490000000000001</v>
      </c>
      <c r="E26" s="97">
        <f t="shared" si="0"/>
        <v>-5.2999999999999936E-2</v>
      </c>
      <c r="F26" s="28">
        <v>2.2519999999999998</v>
      </c>
      <c r="G26" s="30">
        <f t="shared" si="1"/>
        <v>-5.5999999999999606E-2</v>
      </c>
      <c r="H26" s="31">
        <f t="shared" si="2"/>
        <v>-2.4866785079928788E-2</v>
      </c>
      <c r="I26" s="32"/>
      <c r="J26" s="27" t="s">
        <v>54</v>
      </c>
      <c r="K26" s="33">
        <v>1.0980000000000001</v>
      </c>
      <c r="L26" s="33">
        <v>1.0009999999999999</v>
      </c>
      <c r="M26" s="100">
        <f t="shared" si="6"/>
        <v>9.7000000000000197E-2</v>
      </c>
      <c r="N26" s="33">
        <v>1.1830000000000001</v>
      </c>
      <c r="O26" s="30">
        <f t="shared" si="7"/>
        <v>-8.4999999999999964E-2</v>
      </c>
      <c r="P26" s="35">
        <f t="shared" si="8"/>
        <v>-7.1851225697379562E-2</v>
      </c>
    </row>
    <row r="27" spans="1:16" ht="16">
      <c r="A27" s="1">
        <v>27</v>
      </c>
      <c r="B27" s="27" t="s">
        <v>186</v>
      </c>
      <c r="C27" s="28">
        <v>2.5720000000000001</v>
      </c>
      <c r="D27" s="28">
        <v>2.5739999999999998</v>
      </c>
      <c r="E27" s="29">
        <f t="shared" si="0"/>
        <v>-1.9999999999997797E-3</v>
      </c>
      <c r="F27" s="28">
        <v>2.649</v>
      </c>
      <c r="G27" s="30">
        <f t="shared" si="1"/>
        <v>-7.6999999999999957E-2</v>
      </c>
      <c r="H27" s="31">
        <f t="shared" si="2"/>
        <v>-2.9067572668931674E-2</v>
      </c>
      <c r="I27" s="32"/>
      <c r="J27" s="27" t="s">
        <v>56</v>
      </c>
      <c r="K27" s="33">
        <v>1.2250000000000001</v>
      </c>
      <c r="L27" s="33">
        <v>1.1259999999999999</v>
      </c>
      <c r="M27" s="100">
        <f t="shared" si="6"/>
        <v>9.9000000000000199E-2</v>
      </c>
      <c r="N27" s="33">
        <v>1.2390000000000001</v>
      </c>
      <c r="O27" s="36">
        <f t="shared" si="7"/>
        <v>-1.4000000000000012E-2</v>
      </c>
      <c r="P27" s="37">
        <f t="shared" si="8"/>
        <v>-1.1299435028248594E-2</v>
      </c>
    </row>
    <row r="28" spans="1:16" ht="16">
      <c r="A28" s="1">
        <v>28</v>
      </c>
      <c r="B28" s="27" t="s">
        <v>187</v>
      </c>
      <c r="C28" s="28">
        <v>2.4889999999999999</v>
      </c>
      <c r="D28" s="28">
        <v>2.4260000000000002</v>
      </c>
      <c r="E28" s="98">
        <f t="shared" si="0"/>
        <v>6.2999999999999723E-2</v>
      </c>
      <c r="F28" s="28">
        <v>2.093</v>
      </c>
      <c r="G28" s="38">
        <f t="shared" si="1"/>
        <v>0.39599999999999991</v>
      </c>
      <c r="H28" s="39">
        <f t="shared" si="2"/>
        <v>0.18920210224558054</v>
      </c>
      <c r="I28" s="32"/>
      <c r="J28" s="27" t="s">
        <v>190</v>
      </c>
      <c r="K28" s="33">
        <v>1.1240000000000001</v>
      </c>
      <c r="L28" s="33">
        <v>1.0409999999999999</v>
      </c>
      <c r="M28" s="100">
        <f t="shared" si="6"/>
        <v>8.3000000000000185E-2</v>
      </c>
      <c r="N28" s="33">
        <v>1.1930000000000001</v>
      </c>
      <c r="O28" s="30">
        <f t="shared" si="7"/>
        <v>-6.899999999999995E-2</v>
      </c>
      <c r="P28" s="35">
        <f t="shared" si="8"/>
        <v>-5.7837384744341969E-2</v>
      </c>
    </row>
    <row r="29" spans="1:16" ht="16">
      <c r="A29" s="1">
        <v>29</v>
      </c>
      <c r="B29" s="27" t="s">
        <v>51</v>
      </c>
      <c r="C29" s="28">
        <v>5.7460000000000004</v>
      </c>
      <c r="D29" s="28">
        <v>5.7610000000000001</v>
      </c>
      <c r="E29" s="97">
        <f t="shared" si="0"/>
        <v>-1.499999999999968E-2</v>
      </c>
      <c r="F29" s="28">
        <v>5.7939999999999996</v>
      </c>
      <c r="G29" s="30">
        <f t="shared" si="1"/>
        <v>-4.7999999999999154E-2</v>
      </c>
      <c r="H29" s="31">
        <f t="shared" si="2"/>
        <v>-8.2844321712114422E-3</v>
      </c>
      <c r="I29" s="32"/>
      <c r="J29" s="27" t="s">
        <v>58</v>
      </c>
      <c r="K29" s="33">
        <v>1.8160000000000001</v>
      </c>
      <c r="L29" s="33">
        <v>1.802</v>
      </c>
      <c r="M29" s="100">
        <f t="shared" si="6"/>
        <v>1.4000000000000012E-2</v>
      </c>
      <c r="N29" s="33">
        <v>1.74</v>
      </c>
      <c r="O29" s="36">
        <f t="shared" si="7"/>
        <v>7.6000000000000068E-2</v>
      </c>
      <c r="P29" s="37">
        <f t="shared" si="8"/>
        <v>4.3678160919540243E-2</v>
      </c>
    </row>
    <row r="30" spans="1:16" ht="16">
      <c r="A30" s="1">
        <v>30</v>
      </c>
      <c r="B30" s="27" t="s">
        <v>53</v>
      </c>
      <c r="C30" s="28">
        <v>6.1360000000000001</v>
      </c>
      <c r="D30" s="28">
        <v>5.6379999999999999</v>
      </c>
      <c r="E30" s="98">
        <f t="shared" si="0"/>
        <v>0.49800000000000022</v>
      </c>
      <c r="F30" s="28">
        <v>6.5990000000000002</v>
      </c>
      <c r="G30" s="38">
        <f t="shared" si="1"/>
        <v>-0.46300000000000008</v>
      </c>
      <c r="H30" s="31">
        <f t="shared" si="2"/>
        <v>-7.0162145779663621E-2</v>
      </c>
      <c r="I30" s="32"/>
      <c r="J30" s="74" t="s">
        <v>60</v>
      </c>
      <c r="K30" s="85">
        <v>0.56599999999999995</v>
      </c>
      <c r="L30" s="85">
        <v>0.54200000000000004</v>
      </c>
      <c r="M30" s="100">
        <f t="shared" si="6"/>
        <v>2.399999999999991E-2</v>
      </c>
      <c r="N30" s="85">
        <v>0.47099999999999997</v>
      </c>
      <c r="O30" s="87">
        <f t="shared" si="7"/>
        <v>9.4999999999999973E-2</v>
      </c>
      <c r="P30" s="88">
        <f t="shared" si="8"/>
        <v>0.20169851380042458</v>
      </c>
    </row>
    <row r="31" spans="1:16" ht="16">
      <c r="A31" s="1">
        <v>31</v>
      </c>
      <c r="B31" s="27" t="s">
        <v>55</v>
      </c>
      <c r="C31" s="28">
        <v>6.69</v>
      </c>
      <c r="D31" s="28">
        <v>6.2990000000000004</v>
      </c>
      <c r="E31" s="98">
        <f t="shared" si="0"/>
        <v>0.39100000000000001</v>
      </c>
      <c r="F31" s="28">
        <v>6.351</v>
      </c>
      <c r="G31" s="38">
        <f t="shared" si="1"/>
        <v>0.33900000000000041</v>
      </c>
      <c r="H31" s="39">
        <f t="shared" si="2"/>
        <v>5.3377420878601756E-2</v>
      </c>
      <c r="I31" s="32"/>
      <c r="J31" s="27" t="s">
        <v>191</v>
      </c>
      <c r="K31" s="33">
        <v>0.34200000000000003</v>
      </c>
      <c r="L31" s="33">
        <v>0.31900000000000001</v>
      </c>
      <c r="M31" s="100">
        <f t="shared" si="6"/>
        <v>2.300000000000002E-2</v>
      </c>
      <c r="N31" s="45">
        <v>0.375</v>
      </c>
      <c r="O31" s="30">
        <f t="shared" si="7"/>
        <v>-3.2999999999999974E-2</v>
      </c>
      <c r="P31" s="35">
        <f t="shared" si="8"/>
        <v>-8.7999999999999967E-2</v>
      </c>
    </row>
    <row r="32" spans="1:16" ht="16">
      <c r="A32" s="1">
        <v>32</v>
      </c>
      <c r="B32" s="27" t="s">
        <v>57</v>
      </c>
      <c r="C32" s="28">
        <v>7.758</v>
      </c>
      <c r="D32" s="28">
        <v>7.5259999999999998</v>
      </c>
      <c r="E32" s="98">
        <f t="shared" si="0"/>
        <v>0.23200000000000021</v>
      </c>
      <c r="F32" s="28">
        <v>7.0789999999999997</v>
      </c>
      <c r="G32" s="38">
        <f t="shared" si="1"/>
        <v>0.67900000000000027</v>
      </c>
      <c r="H32" s="39">
        <f t="shared" si="2"/>
        <v>9.5917502472100624E-2</v>
      </c>
      <c r="I32" s="32"/>
      <c r="J32" s="74" t="s">
        <v>62</v>
      </c>
      <c r="K32" s="85">
        <v>0.72199999999999998</v>
      </c>
      <c r="L32" s="85">
        <v>0.69299999999999995</v>
      </c>
      <c r="M32" s="100">
        <f t="shared" si="6"/>
        <v>2.9000000000000026E-2</v>
      </c>
      <c r="N32" s="85">
        <v>0.52300000000000002</v>
      </c>
      <c r="O32" s="87">
        <f t="shared" si="7"/>
        <v>0.19899999999999995</v>
      </c>
      <c r="P32" s="88">
        <f t="shared" si="8"/>
        <v>0.3804971319311663</v>
      </c>
    </row>
    <row r="33" spans="1:16" ht="16">
      <c r="A33" s="1">
        <v>33</v>
      </c>
      <c r="B33" s="27" t="s">
        <v>59</v>
      </c>
      <c r="C33" s="28">
        <v>3.536</v>
      </c>
      <c r="D33" s="28">
        <v>3.54</v>
      </c>
      <c r="E33" s="29">
        <f t="shared" si="0"/>
        <v>-4.0000000000000036E-3</v>
      </c>
      <c r="F33" s="28">
        <v>3.3380000000000001</v>
      </c>
      <c r="G33" s="38">
        <f t="shared" si="1"/>
        <v>0.19799999999999995</v>
      </c>
      <c r="H33" s="39">
        <f t="shared" si="2"/>
        <v>5.9316956261234344E-2</v>
      </c>
      <c r="I33" s="32"/>
      <c r="J33" s="27" t="s">
        <v>64</v>
      </c>
      <c r="K33" s="33">
        <v>1.161</v>
      </c>
      <c r="L33" s="33">
        <v>1.167</v>
      </c>
      <c r="M33" s="102">
        <f t="shared" si="6"/>
        <v>-6.0000000000000053E-3</v>
      </c>
      <c r="N33" s="33">
        <v>1.147</v>
      </c>
      <c r="O33" s="36">
        <f t="shared" si="7"/>
        <v>1.4000000000000012E-2</v>
      </c>
      <c r="P33" s="37">
        <f t="shared" si="8"/>
        <v>1.2205754141237923E-2</v>
      </c>
    </row>
    <row r="34" spans="1:16" ht="16">
      <c r="A34" s="1">
        <v>34</v>
      </c>
      <c r="B34" s="27" t="s">
        <v>61</v>
      </c>
      <c r="C34" s="28">
        <v>3.8450000000000002</v>
      </c>
      <c r="D34" s="28">
        <v>3.6619999999999999</v>
      </c>
      <c r="E34" s="98">
        <f t="shared" si="0"/>
        <v>0.18300000000000027</v>
      </c>
      <c r="F34" s="28">
        <v>3.294</v>
      </c>
      <c r="G34" s="38">
        <f t="shared" si="1"/>
        <v>0.55100000000000016</v>
      </c>
      <c r="H34" s="39">
        <f t="shared" si="2"/>
        <v>0.16727383120825756</v>
      </c>
      <c r="I34" s="32"/>
      <c r="J34" s="41" t="s">
        <v>66</v>
      </c>
      <c r="K34" s="42" t="s">
        <v>11</v>
      </c>
      <c r="L34" s="42" t="s">
        <v>12</v>
      </c>
      <c r="M34" s="42" t="s">
        <v>13</v>
      </c>
      <c r="N34" s="42" t="s">
        <v>14</v>
      </c>
      <c r="O34" s="43" t="s">
        <v>15</v>
      </c>
      <c r="P34" s="44" t="s">
        <v>16</v>
      </c>
    </row>
    <row r="35" spans="1:16" ht="16">
      <c r="A35" s="1">
        <v>35</v>
      </c>
      <c r="B35" s="27" t="s">
        <v>63</v>
      </c>
      <c r="C35" s="28">
        <v>3.53</v>
      </c>
      <c r="D35" s="28">
        <v>3.5819999999999999</v>
      </c>
      <c r="E35" s="97">
        <f t="shared" si="0"/>
        <v>-5.2000000000000046E-2</v>
      </c>
      <c r="F35" s="28">
        <v>3.5289999999999999</v>
      </c>
      <c r="G35" s="30">
        <f t="shared" si="1"/>
        <v>9.9999999999988987E-4</v>
      </c>
      <c r="H35" s="31">
        <f t="shared" si="2"/>
        <v>2.8336639274573194E-4</v>
      </c>
      <c r="I35" s="32"/>
      <c r="J35" s="91" t="s">
        <v>68</v>
      </c>
      <c r="K35" s="92">
        <v>0.92300000000000004</v>
      </c>
      <c r="L35" s="92">
        <v>0.99</v>
      </c>
      <c r="M35" s="101">
        <f t="shared" ref="M35:M42" si="9">K35-L35</f>
        <v>-6.6999999999999948E-2</v>
      </c>
      <c r="N35" s="92">
        <v>2.073</v>
      </c>
      <c r="O35" s="79">
        <f t="shared" ref="O35:O42" si="10">K35-N35</f>
        <v>-1.1499999999999999</v>
      </c>
      <c r="P35" s="94">
        <f t="shared" ref="P35:P42" si="11">K35/N35-1</f>
        <v>-0.55475156777616985</v>
      </c>
    </row>
    <row r="36" spans="1:16" ht="16">
      <c r="A36" s="1">
        <v>36</v>
      </c>
      <c r="B36" s="27" t="s">
        <v>65</v>
      </c>
      <c r="C36" s="28">
        <v>4.9020000000000001</v>
      </c>
      <c r="D36" s="28">
        <v>5.2290000000000001</v>
      </c>
      <c r="E36" s="97">
        <f t="shared" si="0"/>
        <v>-0.32699999999999996</v>
      </c>
      <c r="F36" s="28">
        <v>5.9370000000000003</v>
      </c>
      <c r="G36" s="30">
        <f t="shared" si="1"/>
        <v>-1.0350000000000001</v>
      </c>
      <c r="H36" s="31">
        <f t="shared" si="2"/>
        <v>-0.17433046993431023</v>
      </c>
      <c r="I36" s="32"/>
      <c r="J36" s="91" t="s">
        <v>70</v>
      </c>
      <c r="K36" s="92">
        <v>0.80300000000000005</v>
      </c>
      <c r="L36" s="92">
        <v>0.79</v>
      </c>
      <c r="M36" s="99">
        <f t="shared" si="9"/>
        <v>1.3000000000000012E-2</v>
      </c>
      <c r="N36" s="92">
        <v>1.212</v>
      </c>
      <c r="O36" s="79">
        <f t="shared" si="10"/>
        <v>-0.40899999999999992</v>
      </c>
      <c r="P36" s="94">
        <f t="shared" si="11"/>
        <v>-0.33745874587458735</v>
      </c>
    </row>
    <row r="37" spans="1:16" ht="16">
      <c r="A37" s="1">
        <v>37</v>
      </c>
      <c r="B37" s="27" t="s">
        <v>67</v>
      </c>
      <c r="C37" s="28">
        <v>3.38</v>
      </c>
      <c r="D37" s="28">
        <v>3.1230000000000002</v>
      </c>
      <c r="E37" s="98">
        <f t="shared" si="0"/>
        <v>0.25699999999999967</v>
      </c>
      <c r="F37" s="28">
        <v>3.5209999999999999</v>
      </c>
      <c r="G37" s="38">
        <f t="shared" si="1"/>
        <v>-0.14100000000000001</v>
      </c>
      <c r="H37" s="31">
        <f t="shared" si="2"/>
        <v>-4.0045441635898849E-2</v>
      </c>
      <c r="I37" s="32"/>
      <c r="J37" s="91" t="s">
        <v>72</v>
      </c>
      <c r="K37" s="92">
        <v>0.54500000000000004</v>
      </c>
      <c r="L37" s="92">
        <v>0.54500000000000004</v>
      </c>
      <c r="M37" s="93">
        <f t="shared" si="9"/>
        <v>0</v>
      </c>
      <c r="N37" s="92">
        <v>0.86</v>
      </c>
      <c r="O37" s="79">
        <f t="shared" si="10"/>
        <v>-0.31499999999999995</v>
      </c>
      <c r="P37" s="94">
        <f t="shared" si="11"/>
        <v>-0.36627906976744184</v>
      </c>
    </row>
    <row r="38" spans="1:16" ht="16">
      <c r="A38" s="1">
        <v>38</v>
      </c>
      <c r="B38" s="27" t="s">
        <v>69</v>
      </c>
      <c r="C38" s="28">
        <v>9.9290000000000003</v>
      </c>
      <c r="D38" s="28">
        <v>10.291</v>
      </c>
      <c r="E38" s="97">
        <f t="shared" si="0"/>
        <v>-0.3620000000000001</v>
      </c>
      <c r="F38" s="28">
        <v>9.8320000000000007</v>
      </c>
      <c r="G38" s="38">
        <f t="shared" si="1"/>
        <v>9.6999999999999531E-2</v>
      </c>
      <c r="H38" s="39">
        <f t="shared" si="2"/>
        <v>9.8657445077299233E-3</v>
      </c>
      <c r="I38" s="32"/>
      <c r="J38" s="90" t="s">
        <v>74</v>
      </c>
      <c r="K38" s="85">
        <v>0.72499999999999998</v>
      </c>
      <c r="L38" s="85">
        <v>0.72499999999999998</v>
      </c>
      <c r="M38" s="86">
        <f t="shared" si="9"/>
        <v>0</v>
      </c>
      <c r="N38" s="85">
        <v>0.55500000000000005</v>
      </c>
      <c r="O38" s="87">
        <f t="shared" si="10"/>
        <v>0.16999999999999993</v>
      </c>
      <c r="P38" s="88">
        <f t="shared" si="11"/>
        <v>0.30630630630630606</v>
      </c>
    </row>
    <row r="39" spans="1:16" ht="16">
      <c r="A39" s="1">
        <v>39</v>
      </c>
      <c r="B39" s="27" t="s">
        <v>71</v>
      </c>
      <c r="C39" s="28">
        <v>10.093</v>
      </c>
      <c r="D39" s="28">
        <v>10.342000000000001</v>
      </c>
      <c r="E39" s="97">
        <f t="shared" si="0"/>
        <v>-0.24900000000000055</v>
      </c>
      <c r="F39" s="28">
        <v>10.101000000000001</v>
      </c>
      <c r="G39" s="38">
        <f t="shared" si="1"/>
        <v>-8.0000000000008953E-3</v>
      </c>
      <c r="H39" s="31">
        <f t="shared" si="2"/>
        <v>-7.9200079200092421E-4</v>
      </c>
      <c r="I39" s="32"/>
      <c r="J39" s="46" t="s">
        <v>76</v>
      </c>
      <c r="K39" s="33">
        <v>1.2250000000000001</v>
      </c>
      <c r="L39" s="33">
        <v>1.218</v>
      </c>
      <c r="M39" s="99">
        <f t="shared" si="9"/>
        <v>7.0000000000001172E-3</v>
      </c>
      <c r="N39" s="33">
        <v>1.2549999999999999</v>
      </c>
      <c r="O39" s="30">
        <f t="shared" si="10"/>
        <v>-2.9999999999999805E-2</v>
      </c>
      <c r="P39" s="35">
        <f t="shared" si="11"/>
        <v>-2.390438247011939E-2</v>
      </c>
    </row>
    <row r="40" spans="1:16" ht="16">
      <c r="A40" s="1">
        <v>40</v>
      </c>
      <c r="B40" s="27" t="s">
        <v>73</v>
      </c>
      <c r="C40" s="28">
        <v>12.257</v>
      </c>
      <c r="D40" s="28">
        <v>12.3</v>
      </c>
      <c r="E40" s="97">
        <f t="shared" si="0"/>
        <v>-4.3000000000001037E-2</v>
      </c>
      <c r="F40" s="28">
        <v>12.372999999999999</v>
      </c>
      <c r="G40" s="38">
        <f t="shared" si="1"/>
        <v>-0.11599999999999966</v>
      </c>
      <c r="H40" s="31">
        <f t="shared" si="2"/>
        <v>-9.3752525660713015E-3</v>
      </c>
      <c r="I40" s="32"/>
      <c r="J40" s="91" t="s">
        <v>192</v>
      </c>
      <c r="K40" s="92">
        <v>0.27</v>
      </c>
      <c r="L40" s="92">
        <v>0.31</v>
      </c>
      <c r="M40" s="101">
        <f t="shared" si="9"/>
        <v>-3.999999999999998E-2</v>
      </c>
      <c r="N40" s="92">
        <v>1.1499999999999999</v>
      </c>
      <c r="O40" s="79">
        <f t="shared" si="10"/>
        <v>-0.87999999999999989</v>
      </c>
      <c r="P40" s="94">
        <f t="shared" si="11"/>
        <v>-0.76521739130434785</v>
      </c>
    </row>
    <row r="41" spans="1:16" ht="16">
      <c r="A41" s="1">
        <v>41</v>
      </c>
      <c r="B41" s="27" t="s">
        <v>75</v>
      </c>
      <c r="C41" s="28">
        <v>5.2080000000000002</v>
      </c>
      <c r="D41" s="28">
        <v>5.1369999999999996</v>
      </c>
      <c r="E41" s="98">
        <f t="shared" si="0"/>
        <v>7.1000000000000618E-2</v>
      </c>
      <c r="F41" s="28">
        <v>5.3739999999999997</v>
      </c>
      <c r="G41" s="30">
        <f t="shared" si="1"/>
        <v>-0.16599999999999948</v>
      </c>
      <c r="H41" s="31">
        <f t="shared" si="2"/>
        <v>-3.0889467807964199E-2</v>
      </c>
      <c r="I41" s="32"/>
      <c r="J41" s="46" t="s">
        <v>78</v>
      </c>
      <c r="K41" s="33">
        <v>0.82499999999999996</v>
      </c>
      <c r="L41" s="33">
        <v>0.82499999999999996</v>
      </c>
      <c r="M41" s="40">
        <f t="shared" si="9"/>
        <v>0</v>
      </c>
      <c r="N41" s="33">
        <v>0.79500000000000004</v>
      </c>
      <c r="O41" s="36">
        <f t="shared" si="10"/>
        <v>2.9999999999999916E-2</v>
      </c>
      <c r="P41" s="37">
        <f t="shared" si="11"/>
        <v>3.7735849056603765E-2</v>
      </c>
    </row>
    <row r="42" spans="1:16" ht="16">
      <c r="A42" s="1">
        <v>42</v>
      </c>
      <c r="B42" s="27" t="s">
        <v>77</v>
      </c>
      <c r="C42" s="28">
        <v>0.78600000000000003</v>
      </c>
      <c r="D42" s="28">
        <v>0.753</v>
      </c>
      <c r="E42" s="98">
        <f t="shared" si="0"/>
        <v>3.3000000000000029E-2</v>
      </c>
      <c r="F42" s="28">
        <v>0.84699999999999998</v>
      </c>
      <c r="G42" s="30">
        <f t="shared" si="1"/>
        <v>-6.0999999999999943E-2</v>
      </c>
      <c r="H42" s="31">
        <f t="shared" si="2"/>
        <v>-7.2018890200708285E-2</v>
      </c>
      <c r="I42" s="32"/>
      <c r="J42" s="90" t="s">
        <v>80</v>
      </c>
      <c r="K42" s="85">
        <v>2.0499999999999998</v>
      </c>
      <c r="L42" s="85">
        <v>2.09</v>
      </c>
      <c r="M42" s="101">
        <f t="shared" si="9"/>
        <v>-4.0000000000000036E-2</v>
      </c>
      <c r="N42" s="85">
        <v>1.55</v>
      </c>
      <c r="O42" s="87">
        <f t="shared" si="10"/>
        <v>0.49999999999999978</v>
      </c>
      <c r="P42" s="88">
        <f t="shared" si="11"/>
        <v>0.32258064516129026</v>
      </c>
    </row>
    <row r="43" spans="1:16" ht="16">
      <c r="A43" s="1">
        <v>43</v>
      </c>
      <c r="B43" s="77" t="s">
        <v>79</v>
      </c>
      <c r="C43" s="78">
        <v>1.0389999999999999</v>
      </c>
      <c r="D43" s="78">
        <v>1.0629999999999999</v>
      </c>
      <c r="E43" s="97">
        <f t="shared" si="0"/>
        <v>-2.4000000000000021E-2</v>
      </c>
      <c r="F43" s="78">
        <v>1.3109999999999999</v>
      </c>
      <c r="G43" s="79">
        <f t="shared" si="1"/>
        <v>-0.27200000000000002</v>
      </c>
      <c r="H43" s="80">
        <f t="shared" si="2"/>
        <v>-0.20747520976353928</v>
      </c>
      <c r="I43" s="32"/>
      <c r="J43" s="41" t="s">
        <v>82</v>
      </c>
      <c r="K43" s="70" t="s">
        <v>11</v>
      </c>
      <c r="L43" s="70" t="s">
        <v>12</v>
      </c>
      <c r="M43" s="70" t="s">
        <v>13</v>
      </c>
      <c r="N43" s="70" t="s">
        <v>14</v>
      </c>
      <c r="O43" s="71" t="s">
        <v>15</v>
      </c>
      <c r="P43" s="72" t="s">
        <v>16</v>
      </c>
    </row>
    <row r="44" spans="1:16" ht="16">
      <c r="A44" s="1">
        <v>44</v>
      </c>
      <c r="B44" s="27" t="s">
        <v>81</v>
      </c>
      <c r="C44" s="28">
        <v>1.571</v>
      </c>
      <c r="D44" s="28">
        <v>1.397</v>
      </c>
      <c r="E44" s="98">
        <f t="shared" si="0"/>
        <v>0.17399999999999993</v>
      </c>
      <c r="F44" s="28">
        <v>1.609</v>
      </c>
      <c r="G44" s="30">
        <f t="shared" si="1"/>
        <v>-3.8000000000000034E-2</v>
      </c>
      <c r="H44" s="31">
        <f t="shared" si="2"/>
        <v>-2.3617153511497846E-2</v>
      </c>
      <c r="I44" s="32"/>
      <c r="J44" s="27" t="s">
        <v>124</v>
      </c>
      <c r="K44" s="47">
        <v>40</v>
      </c>
      <c r="L44" s="47">
        <v>26</v>
      </c>
      <c r="M44" s="100">
        <f t="shared" ref="M44:M84" si="12">K44-L44</f>
        <v>14</v>
      </c>
      <c r="N44" s="47">
        <v>45</v>
      </c>
      <c r="O44" s="30">
        <f t="shared" ref="O44:O84" si="13">K44-N44</f>
        <v>-5</v>
      </c>
      <c r="P44" s="35">
        <f t="shared" ref="P44:P84" si="14">K44/N44-1</f>
        <v>-0.11111111111111116</v>
      </c>
    </row>
    <row r="45" spans="1:16" ht="16">
      <c r="A45" s="1">
        <v>45</v>
      </c>
      <c r="B45" s="27" t="s">
        <v>83</v>
      </c>
      <c r="C45" s="28">
        <v>1.907</v>
      </c>
      <c r="D45" s="28">
        <v>1.883</v>
      </c>
      <c r="E45" s="98">
        <f t="shared" si="0"/>
        <v>2.4000000000000021E-2</v>
      </c>
      <c r="F45" s="28">
        <v>1.9339999999999999</v>
      </c>
      <c r="G45" s="30">
        <f t="shared" si="1"/>
        <v>-2.6999999999999913E-2</v>
      </c>
      <c r="H45" s="31">
        <f t="shared" si="2"/>
        <v>-1.3960703205791014E-2</v>
      </c>
      <c r="I45" s="32"/>
      <c r="J45" s="77" t="s">
        <v>122</v>
      </c>
      <c r="K45" s="95">
        <v>18.965</v>
      </c>
      <c r="L45" s="95">
        <v>18.965</v>
      </c>
      <c r="M45" s="96">
        <f t="shared" si="12"/>
        <v>0</v>
      </c>
      <c r="N45" s="95">
        <v>24.8</v>
      </c>
      <c r="O45" s="79">
        <f t="shared" si="13"/>
        <v>-5.8350000000000009</v>
      </c>
      <c r="P45" s="94">
        <f t="shared" si="14"/>
        <v>-0.23528225806451619</v>
      </c>
    </row>
    <row r="46" spans="1:16" ht="16">
      <c r="A46" s="1">
        <v>46</v>
      </c>
      <c r="B46" s="27" t="s">
        <v>85</v>
      </c>
      <c r="C46" s="28">
        <v>2.1669999999999998</v>
      </c>
      <c r="D46" s="28">
        <v>2.153</v>
      </c>
      <c r="E46" s="98">
        <f t="shared" si="0"/>
        <v>1.399999999999979E-2</v>
      </c>
      <c r="F46" s="28">
        <v>2.2000000000000002</v>
      </c>
      <c r="G46" s="30">
        <f t="shared" si="1"/>
        <v>-3.3000000000000362E-2</v>
      </c>
      <c r="H46" s="31">
        <f t="shared" si="2"/>
        <v>-1.5000000000000124E-2</v>
      </c>
      <c r="I46" s="32"/>
      <c r="J46" s="27" t="s">
        <v>120</v>
      </c>
      <c r="K46" s="47">
        <v>23.95</v>
      </c>
      <c r="L46" s="47">
        <v>23.465</v>
      </c>
      <c r="M46" s="100">
        <f t="shared" si="12"/>
        <v>0.48499999999999943</v>
      </c>
      <c r="N46" s="47">
        <v>27.79</v>
      </c>
      <c r="O46" s="30">
        <f t="shared" si="13"/>
        <v>-3.84</v>
      </c>
      <c r="P46" s="35">
        <f t="shared" si="14"/>
        <v>-0.13817920115149329</v>
      </c>
    </row>
    <row r="47" spans="1:16" ht="16">
      <c r="A47" s="1">
        <v>47</v>
      </c>
      <c r="B47" s="27" t="s">
        <v>87</v>
      </c>
      <c r="C47" s="28">
        <v>2.1549999999999998</v>
      </c>
      <c r="D47" s="28">
        <v>2.145</v>
      </c>
      <c r="E47" s="98">
        <f t="shared" si="0"/>
        <v>9.9999999999997868E-3</v>
      </c>
      <c r="F47" s="28">
        <v>2.1779999999999999</v>
      </c>
      <c r="G47" s="30">
        <f t="shared" si="1"/>
        <v>-2.3000000000000131E-2</v>
      </c>
      <c r="H47" s="31">
        <f t="shared" si="2"/>
        <v>-1.0560146923783376E-2</v>
      </c>
      <c r="I47" s="32"/>
      <c r="J47" s="27" t="s">
        <v>102</v>
      </c>
      <c r="K47" s="47">
        <v>10.381</v>
      </c>
      <c r="L47" s="47">
        <v>11.462999999999999</v>
      </c>
      <c r="M47" s="101">
        <f t="shared" si="12"/>
        <v>-1.081999999999999</v>
      </c>
      <c r="N47" s="47">
        <v>9.4749999999999996</v>
      </c>
      <c r="O47" s="36">
        <f t="shared" si="13"/>
        <v>0.90600000000000058</v>
      </c>
      <c r="P47" s="37">
        <f t="shared" si="14"/>
        <v>9.5620052770448716E-2</v>
      </c>
    </row>
    <row r="48" spans="1:16" ht="16">
      <c r="A48" s="1">
        <v>48</v>
      </c>
      <c r="B48" s="27" t="s">
        <v>89</v>
      </c>
      <c r="C48" s="28">
        <v>2.3140000000000001</v>
      </c>
      <c r="D48" s="28">
        <v>2.2999999999999998</v>
      </c>
      <c r="E48" s="98">
        <f t="shared" si="0"/>
        <v>1.4000000000000234E-2</v>
      </c>
      <c r="F48" s="28">
        <v>2.31</v>
      </c>
      <c r="G48" s="30">
        <f t="shared" si="1"/>
        <v>4.0000000000000036E-3</v>
      </c>
      <c r="H48" s="31">
        <f t="shared" si="2"/>
        <v>1.7316017316018062E-3</v>
      </c>
      <c r="I48" s="32"/>
      <c r="J48" s="27" t="s">
        <v>94</v>
      </c>
      <c r="K48" s="47">
        <v>12.45</v>
      </c>
      <c r="L48" s="47">
        <v>12.45</v>
      </c>
      <c r="M48" s="40">
        <f t="shared" si="12"/>
        <v>0</v>
      </c>
      <c r="N48" s="47">
        <v>10.45</v>
      </c>
      <c r="O48" s="36">
        <f t="shared" si="13"/>
        <v>2</v>
      </c>
      <c r="P48" s="37">
        <f t="shared" si="14"/>
        <v>0.19138755980861255</v>
      </c>
    </row>
    <row r="49" spans="1:16" ht="16">
      <c r="A49" s="1">
        <v>49</v>
      </c>
      <c r="B49" s="27" t="s">
        <v>91</v>
      </c>
      <c r="C49" s="28">
        <v>8.875</v>
      </c>
      <c r="D49" s="28">
        <v>8.875</v>
      </c>
      <c r="E49" s="29">
        <f t="shared" si="0"/>
        <v>0</v>
      </c>
      <c r="F49" s="28">
        <v>7.7</v>
      </c>
      <c r="G49" s="38">
        <f t="shared" si="1"/>
        <v>1.1749999999999998</v>
      </c>
      <c r="H49" s="39">
        <f t="shared" si="2"/>
        <v>0.15259740259740262</v>
      </c>
      <c r="I49" s="32"/>
      <c r="J49" s="74" t="s">
        <v>90</v>
      </c>
      <c r="K49" s="89">
        <v>13.375</v>
      </c>
      <c r="L49" s="89">
        <v>11</v>
      </c>
      <c r="M49" s="100">
        <f t="shared" si="12"/>
        <v>2.375</v>
      </c>
      <c r="N49" s="89">
        <v>10.125</v>
      </c>
      <c r="O49" s="87">
        <f t="shared" si="13"/>
        <v>3.25</v>
      </c>
      <c r="P49" s="88">
        <f t="shared" si="14"/>
        <v>0.32098765432098775</v>
      </c>
    </row>
    <row r="50" spans="1:16" ht="16">
      <c r="A50" s="1">
        <v>50</v>
      </c>
      <c r="B50" s="27" t="s">
        <v>93</v>
      </c>
      <c r="C50" s="28">
        <v>14.125</v>
      </c>
      <c r="D50" s="28">
        <v>14.125</v>
      </c>
      <c r="E50" s="29">
        <f t="shared" si="0"/>
        <v>0</v>
      </c>
      <c r="F50" s="28">
        <v>13.265000000000001</v>
      </c>
      <c r="G50" s="38">
        <f t="shared" si="1"/>
        <v>0.85999999999999943</v>
      </c>
      <c r="H50" s="39">
        <f t="shared" si="2"/>
        <v>6.4832265359969776E-2</v>
      </c>
      <c r="I50" s="32"/>
      <c r="J50" s="74" t="s">
        <v>148</v>
      </c>
      <c r="K50" s="89">
        <v>14.225</v>
      </c>
      <c r="L50" s="89">
        <v>13.3</v>
      </c>
      <c r="M50" s="100">
        <f t="shared" si="12"/>
        <v>0.92499999999999893</v>
      </c>
      <c r="N50" s="89">
        <v>10.1</v>
      </c>
      <c r="O50" s="87">
        <f t="shared" si="13"/>
        <v>4.125</v>
      </c>
      <c r="P50" s="88">
        <f t="shared" si="14"/>
        <v>0.40841584158415833</v>
      </c>
    </row>
    <row r="51" spans="1:16" ht="17" customHeight="1">
      <c r="A51" s="1">
        <v>51</v>
      </c>
      <c r="B51" s="48" t="s">
        <v>95</v>
      </c>
      <c r="C51" s="70" t="s">
        <v>11</v>
      </c>
      <c r="D51" s="70" t="s">
        <v>12</v>
      </c>
      <c r="E51" s="70" t="s">
        <v>13</v>
      </c>
      <c r="F51" s="70" t="s">
        <v>14</v>
      </c>
      <c r="G51" s="71" t="s">
        <v>15</v>
      </c>
      <c r="H51" s="51" t="s">
        <v>16</v>
      </c>
      <c r="I51" s="32"/>
      <c r="J51" s="77" t="s">
        <v>86</v>
      </c>
      <c r="K51" s="95">
        <v>25.75</v>
      </c>
      <c r="L51" s="95">
        <v>24.75</v>
      </c>
      <c r="M51" s="100">
        <f t="shared" si="12"/>
        <v>1</v>
      </c>
      <c r="N51" s="95">
        <v>38</v>
      </c>
      <c r="O51" s="79">
        <f t="shared" si="13"/>
        <v>-12.25</v>
      </c>
      <c r="P51" s="94">
        <f t="shared" si="14"/>
        <v>-0.32236842105263153</v>
      </c>
    </row>
    <row r="52" spans="1:16" ht="16">
      <c r="A52" s="1">
        <v>52</v>
      </c>
      <c r="B52" s="77" t="s">
        <v>97</v>
      </c>
      <c r="C52" s="81">
        <v>4.556</v>
      </c>
      <c r="D52" s="81">
        <v>4.6139999999999999</v>
      </c>
      <c r="E52" s="97">
        <f t="shared" ref="E52:E60" si="15">C52-D52</f>
        <v>-5.7999999999999829E-2</v>
      </c>
      <c r="F52" s="81">
        <v>5.835</v>
      </c>
      <c r="G52" s="79">
        <f t="shared" ref="G52:G60" si="16">C52-F52</f>
        <v>-1.2789999999999999</v>
      </c>
      <c r="H52" s="80">
        <f t="shared" ref="H52:H60" si="17">C52/F52-1</f>
        <v>-0.21919451585261351</v>
      </c>
      <c r="I52" s="32"/>
      <c r="J52" s="77" t="s">
        <v>88</v>
      </c>
      <c r="K52" s="95">
        <v>17.143000000000001</v>
      </c>
      <c r="L52" s="95">
        <v>17.268000000000001</v>
      </c>
      <c r="M52" s="102">
        <f t="shared" si="12"/>
        <v>-0.125</v>
      </c>
      <c r="N52" s="95">
        <v>21.832999999999998</v>
      </c>
      <c r="O52" s="79">
        <f t="shared" si="13"/>
        <v>-4.6899999999999977</v>
      </c>
      <c r="P52" s="94">
        <f t="shared" si="14"/>
        <v>-0.21481243988457832</v>
      </c>
    </row>
    <row r="53" spans="1:16" ht="16">
      <c r="A53" s="1">
        <v>53</v>
      </c>
      <c r="B53" s="27" t="s">
        <v>99</v>
      </c>
      <c r="C53" s="49">
        <v>2.5150000000000001</v>
      </c>
      <c r="D53" s="49">
        <v>2.698</v>
      </c>
      <c r="E53" s="97">
        <f t="shared" si="15"/>
        <v>-0.18299999999999983</v>
      </c>
      <c r="F53" s="49">
        <v>3.077</v>
      </c>
      <c r="G53" s="30">
        <f t="shared" si="16"/>
        <v>-0.56199999999999983</v>
      </c>
      <c r="H53" s="31">
        <f t="shared" si="17"/>
        <v>-0.18264543386415333</v>
      </c>
      <c r="I53" s="32"/>
      <c r="J53" s="27" t="s">
        <v>132</v>
      </c>
      <c r="K53" s="47">
        <v>10.25</v>
      </c>
      <c r="L53" s="47">
        <v>10.208</v>
      </c>
      <c r="M53" s="100">
        <f t="shared" si="12"/>
        <v>4.1999999999999815E-2</v>
      </c>
      <c r="N53" s="47">
        <v>10.688000000000001</v>
      </c>
      <c r="O53" s="30">
        <f t="shared" si="13"/>
        <v>-0.43800000000000061</v>
      </c>
      <c r="P53" s="35">
        <f t="shared" si="14"/>
        <v>-4.0980538922155696E-2</v>
      </c>
    </row>
    <row r="54" spans="1:16" ht="16">
      <c r="A54" s="1">
        <v>54</v>
      </c>
      <c r="B54" s="74" t="s">
        <v>101</v>
      </c>
      <c r="C54" s="76">
        <v>3.6920000000000002</v>
      </c>
      <c r="D54" s="76">
        <v>3.7589999999999999</v>
      </c>
      <c r="E54" s="97">
        <f t="shared" si="15"/>
        <v>-6.6999999999999726E-2</v>
      </c>
      <c r="F54" s="76">
        <v>2.8290000000000002</v>
      </c>
      <c r="G54" s="83">
        <f t="shared" si="16"/>
        <v>0.86299999999999999</v>
      </c>
      <c r="H54" s="84">
        <f t="shared" si="17"/>
        <v>0.30505478967833155</v>
      </c>
      <c r="I54" s="32"/>
      <c r="J54" s="74" t="s">
        <v>110</v>
      </c>
      <c r="K54" s="89">
        <v>14</v>
      </c>
      <c r="L54" s="89">
        <v>13.625</v>
      </c>
      <c r="M54" s="99">
        <f t="shared" si="12"/>
        <v>0.375</v>
      </c>
      <c r="N54" s="89">
        <v>10.375</v>
      </c>
      <c r="O54" s="87">
        <f t="shared" si="13"/>
        <v>3.625</v>
      </c>
      <c r="P54" s="88">
        <f t="shared" si="14"/>
        <v>0.34939759036144569</v>
      </c>
    </row>
    <row r="55" spans="1:16" ht="16">
      <c r="A55" s="1">
        <v>55</v>
      </c>
      <c r="B55" s="27" t="s">
        <v>103</v>
      </c>
      <c r="C55" s="49">
        <v>6.2960000000000003</v>
      </c>
      <c r="D55" s="49">
        <v>7.1790000000000003</v>
      </c>
      <c r="E55" s="97">
        <f t="shared" si="15"/>
        <v>-0.88300000000000001</v>
      </c>
      <c r="F55" s="49">
        <v>5.4850000000000003</v>
      </c>
      <c r="G55" s="38">
        <f t="shared" si="16"/>
        <v>0.81099999999999994</v>
      </c>
      <c r="H55" s="39">
        <f t="shared" si="17"/>
        <v>0.14785779398359167</v>
      </c>
      <c r="I55" s="32"/>
      <c r="J55" s="74" t="s">
        <v>112</v>
      </c>
      <c r="K55" s="89">
        <v>14</v>
      </c>
      <c r="L55" s="89">
        <v>13.625</v>
      </c>
      <c r="M55" s="99">
        <f t="shared" si="12"/>
        <v>0.375</v>
      </c>
      <c r="N55" s="89">
        <v>10.375</v>
      </c>
      <c r="O55" s="87">
        <f t="shared" si="13"/>
        <v>3.625</v>
      </c>
      <c r="P55" s="88">
        <f t="shared" si="14"/>
        <v>0.34939759036144569</v>
      </c>
    </row>
    <row r="56" spans="1:16" ht="16">
      <c r="A56" s="1">
        <v>56</v>
      </c>
      <c r="B56" s="27" t="s">
        <v>105</v>
      </c>
      <c r="C56" s="49">
        <v>1.6639999999999999</v>
      </c>
      <c r="D56" s="49">
        <v>1.663</v>
      </c>
      <c r="E56" s="29">
        <f t="shared" si="15"/>
        <v>9.9999999999988987E-4</v>
      </c>
      <c r="F56" s="49">
        <v>1.681</v>
      </c>
      <c r="G56" s="30">
        <f t="shared" si="16"/>
        <v>-1.7000000000000126E-2</v>
      </c>
      <c r="H56" s="31">
        <f t="shared" si="17"/>
        <v>-1.0113027959547938E-2</v>
      </c>
      <c r="I56" s="32"/>
      <c r="J56" s="27" t="s">
        <v>114</v>
      </c>
      <c r="K56" s="47">
        <v>19.969000000000001</v>
      </c>
      <c r="L56" s="47">
        <v>19.312999999999999</v>
      </c>
      <c r="M56" s="100">
        <f t="shared" si="12"/>
        <v>0.65600000000000236</v>
      </c>
      <c r="N56" s="47">
        <v>17.728999999999999</v>
      </c>
      <c r="O56" s="36">
        <f t="shared" si="13"/>
        <v>2.240000000000002</v>
      </c>
      <c r="P56" s="37">
        <f t="shared" si="14"/>
        <v>0.12634666365841296</v>
      </c>
    </row>
    <row r="57" spans="1:16" ht="16">
      <c r="A57" s="1">
        <v>57</v>
      </c>
      <c r="B57" s="27" t="s">
        <v>107</v>
      </c>
      <c r="C57" s="49">
        <v>3.645</v>
      </c>
      <c r="D57" s="49">
        <v>3.6139999999999999</v>
      </c>
      <c r="E57" s="98">
        <f t="shared" si="15"/>
        <v>3.1000000000000139E-2</v>
      </c>
      <c r="F57" s="49">
        <v>3.23</v>
      </c>
      <c r="G57" s="38">
        <f t="shared" si="16"/>
        <v>0.41500000000000004</v>
      </c>
      <c r="H57" s="39">
        <f t="shared" si="17"/>
        <v>0.12848297213622284</v>
      </c>
      <c r="I57" s="32"/>
      <c r="J57" s="27" t="s">
        <v>116</v>
      </c>
      <c r="K57" s="47">
        <v>9.875</v>
      </c>
      <c r="L57" s="47">
        <v>9.875</v>
      </c>
      <c r="M57" s="34">
        <f t="shared" si="12"/>
        <v>0</v>
      </c>
      <c r="N57" s="47">
        <v>8.875</v>
      </c>
      <c r="O57" s="36">
        <f t="shared" si="13"/>
        <v>1</v>
      </c>
      <c r="P57" s="37">
        <f t="shared" si="14"/>
        <v>0.11267605633802824</v>
      </c>
    </row>
    <row r="58" spans="1:16" ht="16">
      <c r="A58" s="1">
        <v>58</v>
      </c>
      <c r="B58" s="27" t="s">
        <v>109</v>
      </c>
      <c r="C58" s="49">
        <v>4.7039999999999997</v>
      </c>
      <c r="D58" s="49">
        <v>4.6920000000000002</v>
      </c>
      <c r="E58" s="98">
        <f t="shared" si="15"/>
        <v>1.1999999999999567E-2</v>
      </c>
      <c r="F58" s="49">
        <v>4.5599999999999996</v>
      </c>
      <c r="G58" s="38">
        <f t="shared" si="16"/>
        <v>0.14400000000000013</v>
      </c>
      <c r="H58" s="39">
        <f t="shared" si="17"/>
        <v>3.1578947368421151E-2</v>
      </c>
      <c r="I58" s="32"/>
      <c r="J58" s="27" t="s">
        <v>108</v>
      </c>
      <c r="K58" s="47">
        <v>12.5</v>
      </c>
      <c r="L58" s="47">
        <v>12.5</v>
      </c>
      <c r="M58" s="34">
        <f t="shared" si="12"/>
        <v>0</v>
      </c>
      <c r="N58" s="47">
        <v>10.5</v>
      </c>
      <c r="O58" s="36">
        <f t="shared" si="13"/>
        <v>2</v>
      </c>
      <c r="P58" s="37">
        <f t="shared" si="14"/>
        <v>0.19047619047619047</v>
      </c>
    </row>
    <row r="59" spans="1:16" ht="16">
      <c r="A59" s="1">
        <v>59</v>
      </c>
      <c r="B59" s="27" t="s">
        <v>111</v>
      </c>
      <c r="C59" s="49">
        <v>5.2590000000000003</v>
      </c>
      <c r="D59" s="49">
        <v>5.2709999999999999</v>
      </c>
      <c r="E59" s="97">
        <f t="shared" si="15"/>
        <v>-1.1999999999999567E-2</v>
      </c>
      <c r="F59" s="49">
        <v>4.9269999999999996</v>
      </c>
      <c r="G59" s="38">
        <f t="shared" si="16"/>
        <v>0.33200000000000074</v>
      </c>
      <c r="H59" s="39">
        <f t="shared" si="17"/>
        <v>6.7383803531561037E-2</v>
      </c>
      <c r="I59" s="32"/>
      <c r="J59" s="27" t="s">
        <v>133</v>
      </c>
      <c r="K59" s="47">
        <v>7.1580000000000004</v>
      </c>
      <c r="L59" s="47">
        <v>7.1580000000000004</v>
      </c>
      <c r="M59" s="34">
        <f t="shared" si="12"/>
        <v>0</v>
      </c>
      <c r="N59" s="47">
        <v>8.16</v>
      </c>
      <c r="O59" s="30">
        <f t="shared" si="13"/>
        <v>-1.0019999999999998</v>
      </c>
      <c r="P59" s="35">
        <f t="shared" si="14"/>
        <v>-0.12279411764705883</v>
      </c>
    </row>
    <row r="60" spans="1:16" ht="16">
      <c r="A60" s="1">
        <v>60</v>
      </c>
      <c r="B60" s="27" t="s">
        <v>113</v>
      </c>
      <c r="C60" s="49">
        <v>1.2050000000000001</v>
      </c>
      <c r="D60" s="49">
        <v>1.2350000000000001</v>
      </c>
      <c r="E60" s="97">
        <f t="shared" si="15"/>
        <v>-3.0000000000000027E-2</v>
      </c>
      <c r="F60" s="49">
        <v>1.08</v>
      </c>
      <c r="G60" s="38">
        <f t="shared" si="16"/>
        <v>0.125</v>
      </c>
      <c r="H60" s="39">
        <f t="shared" si="17"/>
        <v>0.1157407407407407</v>
      </c>
      <c r="I60" s="32"/>
      <c r="J60" s="74" t="s">
        <v>160</v>
      </c>
      <c r="K60" s="89">
        <v>14</v>
      </c>
      <c r="L60" s="89">
        <v>10.063000000000001</v>
      </c>
      <c r="M60" s="99">
        <f t="shared" si="12"/>
        <v>3.9369999999999994</v>
      </c>
      <c r="N60" s="89">
        <v>6.1879999999999997</v>
      </c>
      <c r="O60" s="87">
        <f t="shared" si="13"/>
        <v>7.8120000000000003</v>
      </c>
      <c r="P60" s="88">
        <f t="shared" si="14"/>
        <v>1.2624434389140271</v>
      </c>
    </row>
    <row r="61" spans="1:16" ht="17" customHeight="1">
      <c r="A61" s="1">
        <v>61</v>
      </c>
      <c r="B61" s="41" t="s">
        <v>115</v>
      </c>
      <c r="C61" s="70" t="s">
        <v>11</v>
      </c>
      <c r="D61" s="70" t="s">
        <v>12</v>
      </c>
      <c r="E61" s="70" t="s">
        <v>13</v>
      </c>
      <c r="F61" s="70" t="s">
        <v>14</v>
      </c>
      <c r="G61" s="71" t="s">
        <v>15</v>
      </c>
      <c r="H61" s="51" t="s">
        <v>16</v>
      </c>
      <c r="I61" s="32"/>
      <c r="J61" s="27" t="s">
        <v>158</v>
      </c>
      <c r="K61" s="47">
        <v>13.622</v>
      </c>
      <c r="L61" s="47">
        <v>14.042</v>
      </c>
      <c r="M61" s="101">
        <f t="shared" si="12"/>
        <v>-0.41999999999999993</v>
      </c>
      <c r="N61" s="47">
        <v>13.603999999999999</v>
      </c>
      <c r="O61" s="36">
        <f t="shared" si="13"/>
        <v>1.8000000000000682E-2</v>
      </c>
      <c r="P61" s="37">
        <f t="shared" si="14"/>
        <v>1.323140252866839E-3</v>
      </c>
    </row>
    <row r="62" spans="1:16" ht="16">
      <c r="A62" s="1">
        <v>62</v>
      </c>
      <c r="B62" s="77" t="s">
        <v>117</v>
      </c>
      <c r="C62" s="78">
        <v>0.34399999999999997</v>
      </c>
      <c r="D62" s="78">
        <v>0.33200000000000002</v>
      </c>
      <c r="E62" s="98">
        <f t="shared" ref="E62:E75" si="18">C62-D62</f>
        <v>1.1999999999999955E-2</v>
      </c>
      <c r="F62" s="78">
        <v>0.45300000000000001</v>
      </c>
      <c r="G62" s="79">
        <f t="shared" ref="G62:G75" si="19">C62-F62</f>
        <v>-0.10900000000000004</v>
      </c>
      <c r="H62" s="80">
        <f t="shared" ref="H62:H75" si="20">C62/F62-1</f>
        <v>-0.24061810154525398</v>
      </c>
      <c r="I62" s="32"/>
      <c r="J62" s="27" t="s">
        <v>135</v>
      </c>
      <c r="K62" s="47">
        <v>11.766</v>
      </c>
      <c r="L62" s="47">
        <v>12.115</v>
      </c>
      <c r="M62" s="102">
        <f t="shared" si="12"/>
        <v>-0.3490000000000002</v>
      </c>
      <c r="N62" s="47">
        <v>12.167</v>
      </c>
      <c r="O62" s="30">
        <f t="shared" si="13"/>
        <v>-0.4009999999999998</v>
      </c>
      <c r="P62" s="35">
        <f t="shared" si="14"/>
        <v>-3.2958001150653393E-2</v>
      </c>
    </row>
    <row r="63" spans="1:16" ht="16">
      <c r="A63" s="1">
        <v>63</v>
      </c>
      <c r="B63" s="27" t="s">
        <v>193</v>
      </c>
      <c r="C63" s="28">
        <v>0.46600000000000003</v>
      </c>
      <c r="D63" s="28">
        <v>0.46899999999999997</v>
      </c>
      <c r="E63" s="29">
        <f t="shared" si="18"/>
        <v>-2.9999999999999472E-3</v>
      </c>
      <c r="F63" s="28">
        <v>0.496</v>
      </c>
      <c r="G63" s="30">
        <f t="shared" si="19"/>
        <v>-2.9999999999999971E-2</v>
      </c>
      <c r="H63" s="31">
        <f t="shared" si="20"/>
        <v>-6.0483870967741882E-2</v>
      </c>
      <c r="I63" s="32"/>
      <c r="J63" s="74" t="s">
        <v>156</v>
      </c>
      <c r="K63" s="89">
        <v>46.582999999999998</v>
      </c>
      <c r="L63" s="89">
        <v>40.813000000000002</v>
      </c>
      <c r="M63" s="99">
        <f t="shared" si="12"/>
        <v>5.769999999999996</v>
      </c>
      <c r="N63" s="89">
        <v>19.302</v>
      </c>
      <c r="O63" s="87">
        <f t="shared" si="13"/>
        <v>27.280999999999999</v>
      </c>
      <c r="P63" s="88">
        <f t="shared" si="14"/>
        <v>1.4133768521396748</v>
      </c>
    </row>
    <row r="64" spans="1:16" ht="16">
      <c r="A64" s="1">
        <v>64</v>
      </c>
      <c r="B64" s="27" t="s">
        <v>119</v>
      </c>
      <c r="C64" s="28">
        <v>1.2290000000000001</v>
      </c>
      <c r="D64" s="28">
        <v>1.0860000000000001</v>
      </c>
      <c r="E64" s="98">
        <f t="shared" si="18"/>
        <v>0.14300000000000002</v>
      </c>
      <c r="F64" s="28">
        <v>1.1000000000000001</v>
      </c>
      <c r="G64" s="38">
        <f t="shared" si="19"/>
        <v>0.129</v>
      </c>
      <c r="H64" s="39">
        <f t="shared" si="20"/>
        <v>0.1172727272727272</v>
      </c>
      <c r="I64" s="32"/>
      <c r="J64" s="27" t="s">
        <v>154</v>
      </c>
      <c r="K64" s="47">
        <v>17.2</v>
      </c>
      <c r="L64" s="47">
        <v>13.2</v>
      </c>
      <c r="M64" s="100">
        <f t="shared" si="12"/>
        <v>4</v>
      </c>
      <c r="N64" s="47">
        <v>15.2</v>
      </c>
      <c r="O64" s="36">
        <f t="shared" si="13"/>
        <v>2</v>
      </c>
      <c r="P64" s="37">
        <f t="shared" si="14"/>
        <v>0.13157894736842102</v>
      </c>
    </row>
    <row r="65" spans="1:16" ht="16">
      <c r="A65" s="1">
        <v>65</v>
      </c>
      <c r="B65" s="27" t="s">
        <v>121</v>
      </c>
      <c r="C65" s="28">
        <v>1.2609999999999999</v>
      </c>
      <c r="D65" s="28">
        <v>1.3280000000000001</v>
      </c>
      <c r="E65" s="97">
        <f t="shared" si="18"/>
        <v>-6.7000000000000171E-2</v>
      </c>
      <c r="F65" s="28">
        <v>1.478</v>
      </c>
      <c r="G65" s="30">
        <f t="shared" si="19"/>
        <v>-0.21700000000000008</v>
      </c>
      <c r="H65" s="31">
        <f t="shared" si="20"/>
        <v>-0.14682002706359953</v>
      </c>
      <c r="I65" s="32"/>
      <c r="J65" s="27" t="s">
        <v>152</v>
      </c>
      <c r="K65" s="47">
        <v>17.5</v>
      </c>
      <c r="L65" s="47">
        <v>13.333</v>
      </c>
      <c r="M65" s="100">
        <f t="shared" si="12"/>
        <v>4.1669999999999998</v>
      </c>
      <c r="N65" s="47">
        <v>21.084</v>
      </c>
      <c r="O65" s="30">
        <f t="shared" si="13"/>
        <v>-3.5839999999999996</v>
      </c>
      <c r="P65" s="35">
        <f t="shared" si="14"/>
        <v>-0.16998671978751656</v>
      </c>
    </row>
    <row r="66" spans="1:16" ht="16">
      <c r="A66" s="1">
        <v>66</v>
      </c>
      <c r="B66" s="27" t="s">
        <v>123</v>
      </c>
      <c r="C66" s="28">
        <v>0.59899999999999998</v>
      </c>
      <c r="D66" s="28">
        <v>0.52500000000000002</v>
      </c>
      <c r="E66" s="98">
        <f t="shared" si="18"/>
        <v>7.3999999999999955E-2</v>
      </c>
      <c r="F66" s="28">
        <v>0.59499999999999997</v>
      </c>
      <c r="G66" s="38">
        <f t="shared" si="19"/>
        <v>4.0000000000000036E-3</v>
      </c>
      <c r="H66" s="39">
        <f t="shared" si="20"/>
        <v>6.7226890756302282E-3</v>
      </c>
      <c r="I66" s="32"/>
      <c r="J66" s="74" t="s">
        <v>150</v>
      </c>
      <c r="K66" s="89">
        <v>15.7</v>
      </c>
      <c r="L66" s="89">
        <v>11.074999999999999</v>
      </c>
      <c r="M66" s="100">
        <f t="shared" si="12"/>
        <v>4.625</v>
      </c>
      <c r="N66" s="89">
        <v>12.45</v>
      </c>
      <c r="O66" s="87">
        <f t="shared" si="13"/>
        <v>3.25</v>
      </c>
      <c r="P66" s="88">
        <f t="shared" si="14"/>
        <v>0.26104417670682722</v>
      </c>
    </row>
    <row r="67" spans="1:16" ht="16">
      <c r="A67" s="1">
        <v>67</v>
      </c>
      <c r="B67" s="27" t="s">
        <v>125</v>
      </c>
      <c r="C67" s="28">
        <v>0.55600000000000005</v>
      </c>
      <c r="D67" s="28">
        <v>0.47299999999999998</v>
      </c>
      <c r="E67" s="98">
        <f t="shared" si="18"/>
        <v>8.3000000000000074E-2</v>
      </c>
      <c r="F67" s="28">
        <v>0.53</v>
      </c>
      <c r="G67" s="38">
        <f t="shared" si="19"/>
        <v>2.6000000000000023E-2</v>
      </c>
      <c r="H67" s="39">
        <f t="shared" si="20"/>
        <v>4.9056603773584895E-2</v>
      </c>
      <c r="I67" s="32"/>
      <c r="J67" s="74" t="s">
        <v>139</v>
      </c>
      <c r="K67" s="89">
        <v>17.55</v>
      </c>
      <c r="L67" s="89">
        <v>12.73</v>
      </c>
      <c r="M67" s="100">
        <f t="shared" si="12"/>
        <v>4.82</v>
      </c>
      <c r="N67" s="89">
        <v>13.75</v>
      </c>
      <c r="O67" s="87">
        <f t="shared" si="13"/>
        <v>3.8000000000000007</v>
      </c>
      <c r="P67" s="88">
        <f t="shared" si="14"/>
        <v>0.27636363636363637</v>
      </c>
    </row>
    <row r="68" spans="1:16" ht="16">
      <c r="A68" s="1">
        <v>68</v>
      </c>
      <c r="B68" s="27" t="s">
        <v>127</v>
      </c>
      <c r="C68" s="28">
        <v>0.61699999999999999</v>
      </c>
      <c r="D68" s="28">
        <v>0.61</v>
      </c>
      <c r="E68" s="98">
        <f t="shared" si="18"/>
        <v>7.0000000000000062E-3</v>
      </c>
      <c r="F68" s="28">
        <v>0.75800000000000001</v>
      </c>
      <c r="G68" s="30">
        <f t="shared" si="19"/>
        <v>-0.14100000000000001</v>
      </c>
      <c r="H68" s="31">
        <f t="shared" si="20"/>
        <v>-0.18601583113456466</v>
      </c>
      <c r="I68" s="32"/>
      <c r="J68" s="27" t="s">
        <v>141</v>
      </c>
      <c r="K68" s="47">
        <v>17.93</v>
      </c>
      <c r="L68" s="47">
        <v>10.25</v>
      </c>
      <c r="M68" s="100">
        <f t="shared" si="12"/>
        <v>7.68</v>
      </c>
      <c r="N68" s="47">
        <v>15.15</v>
      </c>
      <c r="O68" s="36">
        <f t="shared" si="13"/>
        <v>2.7799999999999994</v>
      </c>
      <c r="P68" s="37">
        <f t="shared" si="14"/>
        <v>0.18349834983498337</v>
      </c>
    </row>
    <row r="69" spans="1:16" ht="16">
      <c r="A69" s="1">
        <v>69</v>
      </c>
      <c r="B69" s="27" t="s">
        <v>129</v>
      </c>
      <c r="C69" s="28">
        <v>2.2069999999999999</v>
      </c>
      <c r="D69" s="28">
        <v>2.2149999999999999</v>
      </c>
      <c r="E69" s="97">
        <f t="shared" si="18"/>
        <v>-8.0000000000000071E-3</v>
      </c>
      <c r="F69" s="28">
        <v>2.2029999999999998</v>
      </c>
      <c r="G69" s="38">
        <f t="shared" si="19"/>
        <v>4.0000000000000036E-3</v>
      </c>
      <c r="H69" s="39">
        <f t="shared" si="20"/>
        <v>1.8157058556513839E-3</v>
      </c>
      <c r="I69" s="32"/>
      <c r="J69" s="74" t="s">
        <v>100</v>
      </c>
      <c r="K69" s="89">
        <v>28.417000000000002</v>
      </c>
      <c r="L69" s="89">
        <v>19.75</v>
      </c>
      <c r="M69" s="99">
        <f t="shared" si="12"/>
        <v>8.6670000000000016</v>
      </c>
      <c r="N69" s="89">
        <v>8.0500000000000007</v>
      </c>
      <c r="O69" s="87">
        <f t="shared" si="13"/>
        <v>20.367000000000001</v>
      </c>
      <c r="P69" s="88">
        <f t="shared" si="14"/>
        <v>2.5300621118012421</v>
      </c>
    </row>
    <row r="70" spans="1:16" ht="16">
      <c r="A70" s="1">
        <v>70</v>
      </c>
      <c r="B70" s="77" t="s">
        <v>131</v>
      </c>
      <c r="C70" s="78">
        <v>1.663</v>
      </c>
      <c r="D70" s="78">
        <v>1.784</v>
      </c>
      <c r="E70" s="97">
        <f t="shared" si="18"/>
        <v>-0.121</v>
      </c>
      <c r="F70" s="78">
        <v>2.0870000000000002</v>
      </c>
      <c r="G70" s="79">
        <f t="shared" si="19"/>
        <v>-0.42400000000000015</v>
      </c>
      <c r="H70" s="80">
        <f t="shared" si="20"/>
        <v>-0.20316243411595603</v>
      </c>
      <c r="I70" s="32"/>
      <c r="J70" s="74" t="s">
        <v>137</v>
      </c>
      <c r="K70" s="89">
        <v>33.950000000000003</v>
      </c>
      <c r="L70" s="89">
        <v>30.95</v>
      </c>
      <c r="M70" s="100">
        <f t="shared" si="12"/>
        <v>3.0000000000000036</v>
      </c>
      <c r="N70" s="89">
        <v>18.338000000000001</v>
      </c>
      <c r="O70" s="87">
        <f t="shared" si="13"/>
        <v>15.612000000000002</v>
      </c>
      <c r="P70" s="88">
        <f t="shared" si="14"/>
        <v>0.85134692987239613</v>
      </c>
    </row>
    <row r="71" spans="1:16" ht="16">
      <c r="A71" s="1">
        <v>71</v>
      </c>
      <c r="B71" s="77" t="s">
        <v>199</v>
      </c>
      <c r="C71" s="78">
        <v>0.69899999999999995</v>
      </c>
      <c r="D71" s="78">
        <v>0.67300000000000004</v>
      </c>
      <c r="E71" s="98">
        <f t="shared" si="18"/>
        <v>2.5999999999999912E-2</v>
      </c>
      <c r="F71" s="78">
        <v>0.90700000000000003</v>
      </c>
      <c r="G71" s="79">
        <f t="shared" si="19"/>
        <v>-0.20800000000000007</v>
      </c>
      <c r="H71" s="80">
        <f t="shared" si="20"/>
        <v>-0.22932745314222724</v>
      </c>
      <c r="I71" s="32"/>
      <c r="J71" s="27" t="s">
        <v>104</v>
      </c>
      <c r="K71" s="47">
        <v>17.488</v>
      </c>
      <c r="L71" s="47">
        <v>29.9</v>
      </c>
      <c r="M71" s="101">
        <f t="shared" si="12"/>
        <v>-12.411999999999999</v>
      </c>
      <c r="N71" s="47">
        <v>18.925000000000001</v>
      </c>
      <c r="O71" s="30">
        <f t="shared" si="13"/>
        <v>-1.4370000000000012</v>
      </c>
      <c r="P71" s="35">
        <f t="shared" si="14"/>
        <v>-7.593130779392343E-2</v>
      </c>
    </row>
    <row r="72" spans="1:16" ht="16">
      <c r="A72" s="1">
        <v>72</v>
      </c>
      <c r="B72" s="77" t="s">
        <v>134</v>
      </c>
      <c r="C72" s="78">
        <v>0.36699999999999999</v>
      </c>
      <c r="D72" s="78">
        <v>0.33200000000000002</v>
      </c>
      <c r="E72" s="98">
        <f t="shared" si="18"/>
        <v>3.4999999999999976E-2</v>
      </c>
      <c r="F72" s="78">
        <v>0.49299999999999999</v>
      </c>
      <c r="G72" s="79">
        <f t="shared" si="19"/>
        <v>-0.126</v>
      </c>
      <c r="H72" s="80">
        <f t="shared" si="20"/>
        <v>-0.255578093306288</v>
      </c>
      <c r="I72" s="32"/>
      <c r="J72" s="27" t="s">
        <v>106</v>
      </c>
      <c r="K72" s="47">
        <v>26.917000000000002</v>
      </c>
      <c r="L72" s="47">
        <v>37.417000000000002</v>
      </c>
      <c r="M72" s="101">
        <f t="shared" si="12"/>
        <v>-10.5</v>
      </c>
      <c r="N72" s="47">
        <v>22.792000000000002</v>
      </c>
      <c r="O72" s="36">
        <f t="shared" si="13"/>
        <v>4.125</v>
      </c>
      <c r="P72" s="37">
        <f t="shared" si="14"/>
        <v>0.18098455598455598</v>
      </c>
    </row>
    <row r="73" spans="1:16" ht="16">
      <c r="A73" s="1">
        <v>73</v>
      </c>
      <c r="B73" s="77" t="s">
        <v>136</v>
      </c>
      <c r="C73" s="78">
        <v>0.51100000000000001</v>
      </c>
      <c r="D73" s="78">
        <v>0.49</v>
      </c>
      <c r="E73" s="98">
        <f t="shared" si="18"/>
        <v>2.1000000000000019E-2</v>
      </c>
      <c r="F73" s="78">
        <v>0.63800000000000001</v>
      </c>
      <c r="G73" s="79">
        <f t="shared" si="19"/>
        <v>-0.127</v>
      </c>
      <c r="H73" s="80">
        <f t="shared" si="20"/>
        <v>-0.19905956112852663</v>
      </c>
      <c r="I73" s="32"/>
      <c r="J73" s="27" t="s">
        <v>118</v>
      </c>
      <c r="K73" s="47">
        <v>13.74</v>
      </c>
      <c r="L73" s="47">
        <v>18.524999999999999</v>
      </c>
      <c r="M73" s="101">
        <f t="shared" si="12"/>
        <v>-4.7849999999999984</v>
      </c>
      <c r="N73" s="47">
        <v>15.975</v>
      </c>
      <c r="O73" s="30">
        <f t="shared" si="13"/>
        <v>-2.2349999999999994</v>
      </c>
      <c r="P73" s="35">
        <f t="shared" si="14"/>
        <v>-0.13990610328638498</v>
      </c>
    </row>
    <row r="74" spans="1:16" ht="16">
      <c r="A74" s="1">
        <v>74</v>
      </c>
      <c r="B74" s="77" t="s">
        <v>138</v>
      </c>
      <c r="C74" s="78">
        <v>0.24299999999999999</v>
      </c>
      <c r="D74" s="78">
        <v>0.22700000000000001</v>
      </c>
      <c r="E74" s="98">
        <f t="shared" si="18"/>
        <v>1.5999999999999986E-2</v>
      </c>
      <c r="F74" s="78">
        <v>0.433</v>
      </c>
      <c r="G74" s="79">
        <f t="shared" si="19"/>
        <v>-0.19</v>
      </c>
      <c r="H74" s="80">
        <f t="shared" si="20"/>
        <v>-0.43879907621247116</v>
      </c>
      <c r="I74" s="32"/>
      <c r="J74" s="77" t="s">
        <v>142</v>
      </c>
      <c r="K74" s="95">
        <v>14.125</v>
      </c>
      <c r="L74" s="95">
        <v>18.138000000000002</v>
      </c>
      <c r="M74" s="101">
        <f t="shared" si="12"/>
        <v>-4.0130000000000017</v>
      </c>
      <c r="N74" s="95">
        <v>22.292000000000002</v>
      </c>
      <c r="O74" s="79">
        <f t="shared" si="13"/>
        <v>-8.1670000000000016</v>
      </c>
      <c r="P74" s="94">
        <f t="shared" si="14"/>
        <v>-0.36636461510855922</v>
      </c>
    </row>
    <row r="75" spans="1:16" ht="16">
      <c r="A75" s="1">
        <v>75</v>
      </c>
      <c r="B75" s="77" t="s">
        <v>140</v>
      </c>
      <c r="C75" s="78">
        <v>0.49099999999999999</v>
      </c>
      <c r="D75" s="78">
        <v>0.45400000000000001</v>
      </c>
      <c r="E75" s="98">
        <f t="shared" si="18"/>
        <v>3.6999999999999977E-2</v>
      </c>
      <c r="F75" s="78">
        <v>0.68600000000000005</v>
      </c>
      <c r="G75" s="79">
        <f t="shared" si="19"/>
        <v>-0.19500000000000006</v>
      </c>
      <c r="H75" s="80">
        <f t="shared" si="20"/>
        <v>-0.28425655976676389</v>
      </c>
      <c r="I75" s="32"/>
      <c r="J75" s="27" t="s">
        <v>126</v>
      </c>
      <c r="K75" s="47">
        <v>6.5309999999999997</v>
      </c>
      <c r="L75" s="47">
        <v>6.5309999999999997</v>
      </c>
      <c r="M75" s="34">
        <f t="shared" si="12"/>
        <v>0</v>
      </c>
      <c r="N75" s="47">
        <v>6.5309999999999997</v>
      </c>
      <c r="O75" s="36">
        <f t="shared" si="13"/>
        <v>0</v>
      </c>
      <c r="P75" s="37">
        <f t="shared" si="14"/>
        <v>0</v>
      </c>
    </row>
    <row r="76" spans="1:16" ht="16" customHeight="1">
      <c r="A76" s="1">
        <v>76</v>
      </c>
      <c r="B76" s="50" t="s">
        <v>200</v>
      </c>
      <c r="C76" s="70" t="s">
        <v>11</v>
      </c>
      <c r="D76" s="70" t="s">
        <v>12</v>
      </c>
      <c r="E76" s="70" t="s">
        <v>13</v>
      </c>
      <c r="F76" s="70" t="s">
        <v>14</v>
      </c>
      <c r="G76" s="71" t="s">
        <v>15</v>
      </c>
      <c r="H76" s="51" t="s">
        <v>16</v>
      </c>
      <c r="I76" s="32"/>
      <c r="J76" s="27" t="s">
        <v>92</v>
      </c>
      <c r="K76" s="47">
        <v>12.8</v>
      </c>
      <c r="L76" s="47">
        <v>15.375</v>
      </c>
      <c r="M76" s="101">
        <f t="shared" si="12"/>
        <v>-2.5749999999999993</v>
      </c>
      <c r="N76" s="47">
        <v>11.925000000000001</v>
      </c>
      <c r="O76" s="36">
        <f t="shared" si="13"/>
        <v>0.875</v>
      </c>
      <c r="P76" s="37">
        <f t="shared" si="14"/>
        <v>7.3375262054507395E-2</v>
      </c>
    </row>
    <row r="77" spans="1:16" ht="16">
      <c r="A77" s="1">
        <v>77</v>
      </c>
      <c r="B77" s="27" t="s">
        <v>143</v>
      </c>
      <c r="C77" s="49">
        <v>12.569000000000001</v>
      </c>
      <c r="D77" s="49">
        <v>12.569000000000001</v>
      </c>
      <c r="E77" s="29">
        <f t="shared" ref="E77:E83" si="21">C77-D77</f>
        <v>0</v>
      </c>
      <c r="F77" s="49">
        <v>12.625</v>
      </c>
      <c r="G77" s="38">
        <f t="shared" ref="G77:G83" si="22">C77-F77</f>
        <v>-5.5999999999999162E-2</v>
      </c>
      <c r="H77" s="31">
        <f t="shared" ref="H77:H83" si="23">C77/F77-1</f>
        <v>-4.4356435643563286E-3</v>
      </c>
      <c r="I77" s="32"/>
      <c r="J77" s="77" t="s">
        <v>146</v>
      </c>
      <c r="K77" s="95">
        <v>12.35</v>
      </c>
      <c r="L77" s="95">
        <v>12.35</v>
      </c>
      <c r="M77" s="96">
        <f t="shared" si="12"/>
        <v>0</v>
      </c>
      <c r="N77" s="95">
        <v>17.350000000000001</v>
      </c>
      <c r="O77" s="79">
        <f t="shared" si="13"/>
        <v>-5.0000000000000018</v>
      </c>
      <c r="P77" s="94">
        <f t="shared" si="14"/>
        <v>-0.28818443804034588</v>
      </c>
    </row>
    <row r="78" spans="1:16" ht="16">
      <c r="A78" s="1">
        <v>78</v>
      </c>
      <c r="B78" s="27" t="s">
        <v>145</v>
      </c>
      <c r="C78" s="49">
        <v>0.46500000000000002</v>
      </c>
      <c r="D78" s="49">
        <v>0.46500000000000002</v>
      </c>
      <c r="E78" s="29">
        <f t="shared" si="21"/>
        <v>0</v>
      </c>
      <c r="F78" s="49">
        <v>0.45400000000000001</v>
      </c>
      <c r="G78" s="38">
        <f t="shared" si="22"/>
        <v>1.100000000000001E-2</v>
      </c>
      <c r="H78" s="39">
        <f t="shared" si="23"/>
        <v>2.4229074889867919E-2</v>
      </c>
      <c r="I78" s="32"/>
      <c r="J78" s="77" t="s">
        <v>162</v>
      </c>
      <c r="K78" s="95">
        <v>9.35</v>
      </c>
      <c r="L78" s="95">
        <v>10.35</v>
      </c>
      <c r="M78" s="101">
        <f t="shared" si="12"/>
        <v>-1</v>
      </c>
      <c r="N78" s="95">
        <v>17.350000000000001</v>
      </c>
      <c r="O78" s="79">
        <f t="shared" si="13"/>
        <v>-8.0000000000000018</v>
      </c>
      <c r="P78" s="94">
        <f t="shared" si="14"/>
        <v>-0.46109510086455341</v>
      </c>
    </row>
    <row r="79" spans="1:16" ht="16">
      <c r="A79" s="1">
        <v>79</v>
      </c>
      <c r="B79" s="77" t="s">
        <v>147</v>
      </c>
      <c r="C79" s="78">
        <v>0.92800000000000005</v>
      </c>
      <c r="D79" s="78">
        <v>0.96499999999999997</v>
      </c>
      <c r="E79" s="97">
        <f t="shared" si="21"/>
        <v>-3.6999999999999922E-2</v>
      </c>
      <c r="F79" s="78">
        <v>1.1950000000000001</v>
      </c>
      <c r="G79" s="79">
        <f t="shared" si="22"/>
        <v>-0.26700000000000002</v>
      </c>
      <c r="H79" s="80">
        <f t="shared" si="23"/>
        <v>-0.22343096234309623</v>
      </c>
      <c r="I79" s="32"/>
      <c r="J79" s="77" t="s">
        <v>98</v>
      </c>
      <c r="K79" s="95">
        <v>10.65</v>
      </c>
      <c r="L79" s="95">
        <v>12.15</v>
      </c>
      <c r="M79" s="101">
        <f t="shared" si="12"/>
        <v>-1.5</v>
      </c>
      <c r="N79" s="95">
        <v>14.9</v>
      </c>
      <c r="O79" s="79">
        <f t="shared" si="13"/>
        <v>-4.25</v>
      </c>
      <c r="P79" s="94">
        <f t="shared" si="14"/>
        <v>-0.28523489932885904</v>
      </c>
    </row>
    <row r="80" spans="1:16" ht="16">
      <c r="A80" s="1">
        <v>80</v>
      </c>
      <c r="B80" s="27" t="s">
        <v>149</v>
      </c>
      <c r="C80" s="28">
        <v>0.26200000000000001</v>
      </c>
      <c r="D80" s="28">
        <v>0.25800000000000001</v>
      </c>
      <c r="E80" s="29">
        <f t="shared" si="21"/>
        <v>4.0000000000000036E-3</v>
      </c>
      <c r="F80" s="28">
        <v>0.248</v>
      </c>
      <c r="G80" s="38">
        <f t="shared" si="22"/>
        <v>1.4000000000000012E-2</v>
      </c>
      <c r="H80" s="39">
        <f t="shared" si="23"/>
        <v>5.6451612903225756E-2</v>
      </c>
      <c r="I80" s="32"/>
      <c r="J80" s="74" t="s">
        <v>144</v>
      </c>
      <c r="K80" s="89">
        <v>19.55</v>
      </c>
      <c r="L80" s="89">
        <v>18.55</v>
      </c>
      <c r="M80" s="99">
        <f t="shared" si="12"/>
        <v>1</v>
      </c>
      <c r="N80" s="89">
        <v>14.05</v>
      </c>
      <c r="O80" s="87">
        <f t="shared" si="13"/>
        <v>5.5</v>
      </c>
      <c r="P80" s="88">
        <f t="shared" si="14"/>
        <v>0.39145907473309616</v>
      </c>
    </row>
    <row r="81" spans="1:16" ht="16">
      <c r="A81" s="1">
        <v>81</v>
      </c>
      <c r="B81" s="27" t="s">
        <v>151</v>
      </c>
      <c r="C81" s="28">
        <v>2204</v>
      </c>
      <c r="D81" s="28">
        <v>2158</v>
      </c>
      <c r="E81" s="98">
        <f t="shared" si="21"/>
        <v>46</v>
      </c>
      <c r="F81" s="28">
        <v>2546</v>
      </c>
      <c r="G81" s="38">
        <f t="shared" si="22"/>
        <v>-342</v>
      </c>
      <c r="H81" s="31">
        <f t="shared" si="23"/>
        <v>-0.13432835820895528</v>
      </c>
      <c r="I81" s="32"/>
      <c r="J81" s="27" t="s">
        <v>128</v>
      </c>
      <c r="K81" s="47">
        <v>16.875</v>
      </c>
      <c r="L81" s="47">
        <v>16.875</v>
      </c>
      <c r="M81" s="34">
        <f t="shared" si="12"/>
        <v>0</v>
      </c>
      <c r="N81" s="47">
        <v>16.388999999999999</v>
      </c>
      <c r="O81" s="36">
        <f t="shared" si="13"/>
        <v>0.48600000000000065</v>
      </c>
      <c r="P81" s="37">
        <f t="shared" si="14"/>
        <v>2.9654036243822013E-2</v>
      </c>
    </row>
    <row r="82" spans="1:16" ht="16">
      <c r="A82" s="1">
        <v>82</v>
      </c>
      <c r="B82" s="27" t="s">
        <v>153</v>
      </c>
      <c r="C82" s="28">
        <v>1.2350000000000001</v>
      </c>
      <c r="D82" s="28">
        <v>1.127</v>
      </c>
      <c r="E82" s="98">
        <f t="shared" si="21"/>
        <v>0.1080000000000001</v>
      </c>
      <c r="F82" s="28">
        <v>1.3879999999999999</v>
      </c>
      <c r="G82" s="30">
        <f t="shared" si="22"/>
        <v>-0.1529999999999998</v>
      </c>
      <c r="H82" s="31">
        <f t="shared" si="23"/>
        <v>-0.11023054755043216</v>
      </c>
      <c r="I82" s="32"/>
      <c r="J82" s="27" t="s">
        <v>96</v>
      </c>
      <c r="K82" s="47">
        <v>16.45</v>
      </c>
      <c r="L82" s="47">
        <v>17.957999999999998</v>
      </c>
      <c r="M82" s="101">
        <f t="shared" si="12"/>
        <v>-1.5079999999999991</v>
      </c>
      <c r="N82" s="47">
        <v>19.25</v>
      </c>
      <c r="O82" s="30">
        <f t="shared" si="13"/>
        <v>-2.8000000000000007</v>
      </c>
      <c r="P82" s="35">
        <f t="shared" si="14"/>
        <v>-0.1454545454545455</v>
      </c>
    </row>
    <row r="83" spans="1:16" ht="16">
      <c r="A83" s="1">
        <v>83</v>
      </c>
      <c r="B83" s="27" t="s">
        <v>155</v>
      </c>
      <c r="C83" s="49">
        <v>1.956</v>
      </c>
      <c r="D83" s="49">
        <v>1.956</v>
      </c>
      <c r="E83" s="29">
        <f t="shared" si="21"/>
        <v>0</v>
      </c>
      <c r="F83" s="49">
        <v>2.0139999999999998</v>
      </c>
      <c r="G83" s="30">
        <f t="shared" si="22"/>
        <v>-5.7999999999999829E-2</v>
      </c>
      <c r="H83" s="31">
        <f t="shared" si="23"/>
        <v>-2.8798411122144874E-2</v>
      </c>
      <c r="I83" s="32"/>
      <c r="J83" s="27" t="s">
        <v>130</v>
      </c>
      <c r="K83" s="47">
        <v>31.5</v>
      </c>
      <c r="L83" s="47">
        <v>32.5</v>
      </c>
      <c r="M83" s="101">
        <f t="shared" si="12"/>
        <v>-1</v>
      </c>
      <c r="N83" s="47">
        <v>29.5</v>
      </c>
      <c r="O83" s="36">
        <f t="shared" si="13"/>
        <v>2</v>
      </c>
      <c r="P83" s="37">
        <f t="shared" si="14"/>
        <v>6.7796610169491567E-2</v>
      </c>
    </row>
    <row r="84" spans="1:16" ht="16">
      <c r="A84" s="1">
        <v>84</v>
      </c>
      <c r="B84" s="50" t="s">
        <v>157</v>
      </c>
      <c r="C84" s="70" t="s">
        <v>11</v>
      </c>
      <c r="D84" s="70" t="s">
        <v>12</v>
      </c>
      <c r="E84" s="70" t="s">
        <v>13</v>
      </c>
      <c r="F84" s="70" t="s">
        <v>14</v>
      </c>
      <c r="G84" s="71" t="s">
        <v>15</v>
      </c>
      <c r="H84" s="51" t="s">
        <v>16</v>
      </c>
      <c r="I84" s="32"/>
      <c r="J84" s="77" t="s">
        <v>84</v>
      </c>
      <c r="K84" s="95">
        <v>9.75</v>
      </c>
      <c r="L84" s="95">
        <v>11.25</v>
      </c>
      <c r="M84" s="101">
        <f t="shared" si="12"/>
        <v>-1.5</v>
      </c>
      <c r="N84" s="95">
        <v>13.875</v>
      </c>
      <c r="O84" s="79">
        <f t="shared" si="13"/>
        <v>-4.125</v>
      </c>
      <c r="P84" s="94">
        <f t="shared" si="14"/>
        <v>-0.29729729729729726</v>
      </c>
    </row>
    <row r="85" spans="1:16" ht="16">
      <c r="A85" s="1">
        <v>85</v>
      </c>
      <c r="B85" s="52" t="s">
        <v>159</v>
      </c>
      <c r="C85" s="28">
        <v>8.5090000000000003</v>
      </c>
      <c r="D85" s="28">
        <v>8.6329999999999991</v>
      </c>
      <c r="E85" s="97">
        <f t="shared" ref="E85:E98" si="24">C85-D85</f>
        <v>-0.12399999999999878</v>
      </c>
      <c r="F85" s="28">
        <v>10.045999999999999</v>
      </c>
      <c r="G85" s="30">
        <f t="shared" ref="G85:G98" si="25">C85-F85</f>
        <v>-1.536999999999999</v>
      </c>
      <c r="H85" s="31">
        <f t="shared" ref="H85:H98" si="26">C85/F85-1</f>
        <v>-0.15299621739996005</v>
      </c>
      <c r="I85" s="32"/>
      <c r="J85" s="50" t="s">
        <v>164</v>
      </c>
      <c r="K85" s="70" t="s">
        <v>11</v>
      </c>
      <c r="L85" s="70" t="s">
        <v>12</v>
      </c>
      <c r="M85" s="70" t="s">
        <v>13</v>
      </c>
      <c r="N85" s="70" t="s">
        <v>14</v>
      </c>
      <c r="O85" s="71" t="s">
        <v>15</v>
      </c>
      <c r="P85" s="72" t="s">
        <v>16</v>
      </c>
    </row>
    <row r="86" spans="1:16" ht="16">
      <c r="A86" s="1">
        <v>86</v>
      </c>
      <c r="B86" s="52" t="s">
        <v>161</v>
      </c>
      <c r="C86" s="28">
        <v>0.29199999999999998</v>
      </c>
      <c r="D86" s="28">
        <v>0.29299999999999998</v>
      </c>
      <c r="E86" s="29">
        <f t="shared" si="24"/>
        <v>-1.0000000000000009E-3</v>
      </c>
      <c r="F86" s="28">
        <v>0.30599999999999999</v>
      </c>
      <c r="G86" s="30">
        <f t="shared" si="25"/>
        <v>-1.4000000000000012E-2</v>
      </c>
      <c r="H86" s="31">
        <f t="shared" si="26"/>
        <v>-4.5751633986928164E-2</v>
      </c>
      <c r="I86" s="32"/>
      <c r="J86" s="27" t="s">
        <v>166</v>
      </c>
      <c r="K86" s="28">
        <v>5568.75</v>
      </c>
      <c r="L86" s="28">
        <v>5593.75</v>
      </c>
      <c r="M86" s="101">
        <f>K86-L86</f>
        <v>-25</v>
      </c>
      <c r="N86" s="53">
        <v>5743.75</v>
      </c>
      <c r="O86" s="30">
        <f>K86-N86</f>
        <v>-175</v>
      </c>
      <c r="P86" s="35">
        <f>K86/N86-1</f>
        <v>-3.0467899891186034E-2</v>
      </c>
    </row>
    <row r="87" spans="1:16" ht="15" customHeight="1">
      <c r="A87" s="1">
        <v>87</v>
      </c>
      <c r="B87" s="82" t="s">
        <v>163</v>
      </c>
      <c r="C87" s="78">
        <v>300.5</v>
      </c>
      <c r="D87" s="78">
        <v>307</v>
      </c>
      <c r="E87" s="97">
        <f t="shared" si="24"/>
        <v>-6.5</v>
      </c>
      <c r="F87" s="78">
        <v>379.5</v>
      </c>
      <c r="G87" s="79">
        <f t="shared" si="25"/>
        <v>-79</v>
      </c>
      <c r="H87" s="80">
        <f t="shared" si="26"/>
        <v>-0.20816864295125159</v>
      </c>
      <c r="I87" s="32"/>
      <c r="J87" s="73" t="s">
        <v>168</v>
      </c>
      <c r="K87" s="54" t="s">
        <v>201</v>
      </c>
      <c r="L87" s="54" t="s">
        <v>198</v>
      </c>
      <c r="M87" s="54" t="s">
        <v>194</v>
      </c>
      <c r="N87" s="54" t="s">
        <v>195</v>
      </c>
      <c r="O87" s="55"/>
      <c r="P87" s="56"/>
    </row>
    <row r="88" spans="1:16" ht="16">
      <c r="A88" s="1">
        <v>88</v>
      </c>
      <c r="B88" s="52" t="s">
        <v>165</v>
      </c>
      <c r="C88" s="28">
        <v>3.508</v>
      </c>
      <c r="D88" s="28">
        <v>3.581</v>
      </c>
      <c r="E88" s="97">
        <f t="shared" si="24"/>
        <v>-7.2999999999999954E-2</v>
      </c>
      <c r="F88" s="28">
        <v>3.6549999999999998</v>
      </c>
      <c r="G88" s="38">
        <f t="shared" si="25"/>
        <v>-0.1469999999999998</v>
      </c>
      <c r="H88" s="31">
        <f t="shared" si="26"/>
        <v>-4.0218878248973966E-2</v>
      </c>
      <c r="I88" s="32"/>
      <c r="J88" s="57" t="s">
        <v>196</v>
      </c>
      <c r="K88" s="58"/>
      <c r="L88" s="58"/>
      <c r="M88" s="59"/>
      <c r="N88" s="58"/>
      <c r="O88" s="55"/>
      <c r="P88" s="56"/>
    </row>
    <row r="89" spans="1:16" ht="16">
      <c r="A89" s="1">
        <v>89</v>
      </c>
      <c r="B89" s="60" t="s">
        <v>167</v>
      </c>
      <c r="C89" s="28">
        <v>0.25700000000000001</v>
      </c>
      <c r="D89" s="28">
        <v>0.25700000000000001</v>
      </c>
      <c r="E89" s="29">
        <f t="shared" si="24"/>
        <v>0</v>
      </c>
      <c r="F89" s="28">
        <v>0.29699999999999999</v>
      </c>
      <c r="G89" s="30">
        <f t="shared" si="25"/>
        <v>-3.999999999999998E-2</v>
      </c>
      <c r="H89" s="31">
        <f t="shared" si="26"/>
        <v>-0.13468013468013462</v>
      </c>
      <c r="I89" s="32"/>
      <c r="J89" s="61" t="s">
        <v>170</v>
      </c>
      <c r="K89" s="33">
        <v>7.4999999999999997E-2</v>
      </c>
      <c r="L89" s="49">
        <v>0.86099999999999999</v>
      </c>
      <c r="M89" s="33">
        <v>-0.437</v>
      </c>
      <c r="N89" s="62">
        <v>0.26</v>
      </c>
      <c r="O89" s="55"/>
      <c r="P89" s="56"/>
    </row>
    <row r="90" spans="1:16" ht="16">
      <c r="A90" s="1">
        <v>90</v>
      </c>
      <c r="B90" s="52" t="s">
        <v>169</v>
      </c>
      <c r="C90" s="28">
        <v>0.128</v>
      </c>
      <c r="D90" s="28">
        <v>0.13</v>
      </c>
      <c r="E90" s="29">
        <f t="shared" si="24"/>
        <v>-2.0000000000000018E-3</v>
      </c>
      <c r="F90" s="49">
        <v>0.13100000000000001</v>
      </c>
      <c r="G90" s="38">
        <f t="shared" si="25"/>
        <v>-3.0000000000000027E-3</v>
      </c>
      <c r="H90" s="31">
        <f t="shared" si="26"/>
        <v>-2.2900763358778664E-2</v>
      </c>
      <c r="I90" s="32"/>
      <c r="J90" s="61" t="s">
        <v>172</v>
      </c>
      <c r="K90" s="33">
        <v>-0.223</v>
      </c>
      <c r="L90" s="49">
        <v>0.19700000000000001</v>
      </c>
      <c r="M90" s="33">
        <v>0.35</v>
      </c>
      <c r="N90" s="63">
        <v>-0.41699999999999998</v>
      </c>
      <c r="O90" s="55"/>
      <c r="P90" s="56"/>
    </row>
    <row r="91" spans="1:16" ht="16">
      <c r="A91" s="1">
        <v>91</v>
      </c>
      <c r="B91" s="52" t="s">
        <v>171</v>
      </c>
      <c r="C91" s="28">
        <v>142.917</v>
      </c>
      <c r="D91" s="28">
        <v>142.958</v>
      </c>
      <c r="E91" s="97">
        <f t="shared" si="24"/>
        <v>-4.0999999999996817E-2</v>
      </c>
      <c r="F91" s="28">
        <v>154.25</v>
      </c>
      <c r="G91" s="30">
        <f t="shared" si="25"/>
        <v>-11.332999999999998</v>
      </c>
      <c r="H91" s="31">
        <f t="shared" si="26"/>
        <v>-7.3471636952998409E-2</v>
      </c>
      <c r="I91" s="32"/>
      <c r="J91" s="61" t="s">
        <v>174</v>
      </c>
      <c r="K91" s="33">
        <v>-0.751</v>
      </c>
      <c r="L91" s="49">
        <v>1.1499999999999999</v>
      </c>
      <c r="M91" s="33">
        <v>-1.6140000000000001</v>
      </c>
      <c r="N91" s="63">
        <v>0.26200000000000001</v>
      </c>
      <c r="O91" s="55"/>
      <c r="P91" s="56"/>
    </row>
    <row r="92" spans="1:16" ht="16">
      <c r="A92" s="1">
        <v>92</v>
      </c>
      <c r="B92" s="52" t="s">
        <v>173</v>
      </c>
      <c r="C92" s="28">
        <v>0.23599999999999999</v>
      </c>
      <c r="D92" s="28">
        <v>0.24</v>
      </c>
      <c r="E92" s="29">
        <f t="shared" si="24"/>
        <v>-4.0000000000000036E-3</v>
      </c>
      <c r="F92" s="28">
        <v>0.28399999999999997</v>
      </c>
      <c r="G92" s="30">
        <f t="shared" si="25"/>
        <v>-4.7999999999999987E-2</v>
      </c>
      <c r="H92" s="31">
        <f t="shared" si="26"/>
        <v>-0.16901408450704225</v>
      </c>
      <c r="I92" s="32"/>
      <c r="J92" s="61" t="s">
        <v>176</v>
      </c>
      <c r="K92" s="33">
        <v>0.66800000000000004</v>
      </c>
      <c r="L92" s="49">
        <v>-0.27700000000000002</v>
      </c>
      <c r="M92" s="33">
        <v>0.51100000000000001</v>
      </c>
      <c r="N92" s="63">
        <v>-0.80200000000000005</v>
      </c>
      <c r="O92" s="55"/>
      <c r="P92" s="56"/>
    </row>
    <row r="93" spans="1:16" ht="16">
      <c r="A93" s="1">
        <v>93</v>
      </c>
      <c r="B93" s="52" t="s">
        <v>175</v>
      </c>
      <c r="C93" s="28">
        <v>4.5030000000000001</v>
      </c>
      <c r="D93" s="28">
        <v>4.5880000000000001</v>
      </c>
      <c r="E93" s="97">
        <f t="shared" si="24"/>
        <v>-8.4999999999999964E-2</v>
      </c>
      <c r="F93" s="28">
        <v>5.1029999999999998</v>
      </c>
      <c r="G93" s="30">
        <f t="shared" si="25"/>
        <v>-0.59999999999999964</v>
      </c>
      <c r="H93" s="31">
        <f t="shared" si="26"/>
        <v>-0.11757789535567309</v>
      </c>
      <c r="I93" s="32"/>
      <c r="J93" s="61" t="s">
        <v>178</v>
      </c>
      <c r="K93" s="33">
        <v>-0.46700000000000003</v>
      </c>
      <c r="L93" s="49">
        <v>0.86299999999999999</v>
      </c>
      <c r="M93" s="33">
        <v>0.48899999999999999</v>
      </c>
      <c r="N93" s="64">
        <v>1.093</v>
      </c>
      <c r="O93" s="55"/>
      <c r="P93" s="56"/>
    </row>
    <row r="94" spans="1:16" ht="16">
      <c r="A94" s="1">
        <v>94</v>
      </c>
      <c r="B94" s="52" t="s">
        <v>177</v>
      </c>
      <c r="C94" s="28">
        <v>5.8079999999999998</v>
      </c>
      <c r="D94" s="28">
        <v>5.7549999999999999</v>
      </c>
      <c r="E94" s="98">
        <f t="shared" si="24"/>
        <v>5.2999999999999936E-2</v>
      </c>
      <c r="F94" s="28">
        <v>6.4050000000000002</v>
      </c>
      <c r="G94" s="30">
        <f t="shared" si="25"/>
        <v>-0.59700000000000042</v>
      </c>
      <c r="H94" s="31">
        <f t="shared" si="26"/>
        <v>-9.3208430913348961E-2</v>
      </c>
      <c r="I94" s="32"/>
      <c r="J94" s="61" t="s">
        <v>180</v>
      </c>
      <c r="K94" s="33">
        <v>-0.432</v>
      </c>
      <c r="L94" s="49">
        <v>1.2190000000000001</v>
      </c>
      <c r="M94" s="33">
        <v>1.861</v>
      </c>
      <c r="N94" s="63">
        <v>-0.43</v>
      </c>
      <c r="O94" s="55"/>
      <c r="P94" s="56"/>
    </row>
    <row r="95" spans="1:16" ht="16">
      <c r="A95" s="1">
        <v>95</v>
      </c>
      <c r="B95" s="82" t="s">
        <v>179</v>
      </c>
      <c r="C95" s="78">
        <v>4.7169999999999996</v>
      </c>
      <c r="D95" s="78">
        <v>4.7220000000000004</v>
      </c>
      <c r="E95" s="97">
        <f t="shared" si="24"/>
        <v>-5.0000000000007816E-3</v>
      </c>
      <c r="F95" s="78">
        <v>5.9889999999999999</v>
      </c>
      <c r="G95" s="79">
        <f t="shared" si="25"/>
        <v>-1.2720000000000002</v>
      </c>
      <c r="H95" s="80">
        <f t="shared" si="26"/>
        <v>-0.21238938053097345</v>
      </c>
      <c r="I95" s="32"/>
      <c r="J95" s="32"/>
      <c r="K95" s="65"/>
      <c r="L95" s="65"/>
      <c r="M95" s="66"/>
      <c r="N95" s="66"/>
      <c r="O95" s="32"/>
      <c r="P95" s="67"/>
    </row>
    <row r="96" spans="1:16" ht="16">
      <c r="A96" s="1">
        <v>96</v>
      </c>
      <c r="B96" s="60" t="s">
        <v>181</v>
      </c>
      <c r="C96" s="28">
        <v>0.22</v>
      </c>
      <c r="D96" s="28">
        <v>0.22</v>
      </c>
      <c r="E96" s="29">
        <f t="shared" si="24"/>
        <v>0</v>
      </c>
      <c r="F96" s="28">
        <v>0.21199999999999999</v>
      </c>
      <c r="G96" s="38">
        <f t="shared" si="25"/>
        <v>8.0000000000000071E-3</v>
      </c>
      <c r="H96" s="39">
        <f t="shared" si="26"/>
        <v>3.7735849056603765E-2</v>
      </c>
      <c r="I96" s="32"/>
      <c r="J96" s="32"/>
      <c r="K96" s="65"/>
      <c r="L96" s="65"/>
      <c r="M96" s="68"/>
      <c r="N96" s="68"/>
      <c r="O96" s="66"/>
      <c r="P96" s="67"/>
    </row>
    <row r="97" spans="1:17" ht="16">
      <c r="A97" s="1">
        <v>97</v>
      </c>
      <c r="B97" s="52" t="s">
        <v>182</v>
      </c>
      <c r="C97" s="28">
        <v>0.27800000000000002</v>
      </c>
      <c r="D97" s="28">
        <v>0.27800000000000002</v>
      </c>
      <c r="E97" s="29">
        <f t="shared" si="24"/>
        <v>0</v>
      </c>
      <c r="F97" s="28">
        <v>0.255</v>
      </c>
      <c r="G97" s="38">
        <f t="shared" si="25"/>
        <v>2.300000000000002E-2</v>
      </c>
      <c r="H97" s="39">
        <f t="shared" si="26"/>
        <v>9.0196078431372673E-2</v>
      </c>
      <c r="I97" s="32"/>
      <c r="J97" s="32"/>
      <c r="K97" s="65"/>
      <c r="L97" s="65"/>
      <c r="M97" s="66"/>
      <c r="N97" s="66"/>
      <c r="O97" s="66"/>
      <c r="P97" s="67"/>
    </row>
    <row r="98" spans="1:17" ht="16">
      <c r="A98" s="1">
        <v>98</v>
      </c>
      <c r="B98" s="52" t="s">
        <v>183</v>
      </c>
      <c r="C98" s="28">
        <v>0.24099999999999999</v>
      </c>
      <c r="D98" s="28">
        <v>0.24099999999999999</v>
      </c>
      <c r="E98" s="29">
        <f t="shared" si="24"/>
        <v>0</v>
      </c>
      <c r="F98" s="28">
        <v>0.255</v>
      </c>
      <c r="G98" s="30">
        <f t="shared" si="25"/>
        <v>-1.4000000000000012E-2</v>
      </c>
      <c r="H98" s="31">
        <f t="shared" si="26"/>
        <v>-5.4901960784313752E-2</v>
      </c>
      <c r="I98" s="32"/>
      <c r="J98" s="32"/>
      <c r="K98" s="65"/>
      <c r="L98" s="65"/>
      <c r="M98" s="66"/>
      <c r="N98" s="66"/>
      <c r="O98" s="66"/>
      <c r="P98" s="67"/>
    </row>
    <row r="99" spans="1:17">
      <c r="A99" s="1">
        <v>99</v>
      </c>
      <c r="J99" s="10"/>
      <c r="K99" s="19"/>
      <c r="L99" s="19"/>
      <c r="M99" s="20"/>
      <c r="N99" s="20"/>
      <c r="O99" s="11"/>
      <c r="P99" s="10"/>
    </row>
    <row r="100" spans="1:17">
      <c r="A100" s="1">
        <v>100</v>
      </c>
    </row>
    <row r="101" spans="1:17">
      <c r="A101" s="1">
        <v>101</v>
      </c>
    </row>
    <row r="102" spans="1:17">
      <c r="A102" s="1">
        <v>102</v>
      </c>
    </row>
    <row r="103" spans="1:17">
      <c r="A103" s="1">
        <v>103</v>
      </c>
    </row>
    <row r="104" spans="1:17">
      <c r="A104" s="1">
        <v>104</v>
      </c>
      <c r="Q104" s="16"/>
    </row>
    <row r="105" spans="1:17">
      <c r="A105" s="1">
        <v>105</v>
      </c>
      <c r="P105" s="9"/>
    </row>
  </sheetData>
  <sheetProtection password="C19D" sheet="1" objects="1" scenarios="1" formatColumns="0" formatRows="0" selectLockedCells="1" selectUnlockedCells="1"/>
  <sortState ref="A8:AA98">
    <sortCondition ref="A8:A98"/>
  </sortState>
  <mergeCells count="10">
    <mergeCell ref="B5:H5"/>
    <mergeCell ref="J5:P5"/>
    <mergeCell ref="B1:P2"/>
    <mergeCell ref="Q1:S1"/>
    <mergeCell ref="Q2:S2"/>
    <mergeCell ref="Q3:S3"/>
    <mergeCell ref="B4:H4"/>
    <mergeCell ref="J4:P4"/>
    <mergeCell ref="Q4:S4"/>
    <mergeCell ref="Q5:S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Company S. Sherman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 sherman</dc:creator>
  <cp:lastModifiedBy>stuart  sherman</cp:lastModifiedBy>
  <dcterms:created xsi:type="dcterms:W3CDTF">2019-01-16T16:50:21Z</dcterms:created>
  <dcterms:modified xsi:type="dcterms:W3CDTF">2019-03-15T15:21:49Z</dcterms:modified>
</cp:coreProperties>
</file>